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ДЕКАБРЬ\"/>
    </mc:Choice>
  </mc:AlternateContent>
  <bookViews>
    <workbookView xWindow="120" yWindow="15" windowWidth="19035" windowHeight="8190" firstSheet="10" activeTab="14"/>
  </bookViews>
  <sheets>
    <sheet name="Багратионовск" sheetId="6" r:id="rId1"/>
    <sheet name="Балтийск" sheetId="5" r:id="rId2"/>
    <sheet name="Гвардейск" sheetId="1" r:id="rId3"/>
    <sheet name="Гурьевск" sheetId="2" r:id="rId4"/>
    <sheet name="Гусев" sheetId="3" r:id="rId5"/>
    <sheet name="Зеленоградск" sheetId="4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externalReferences>
    <externalReference r:id="rId34"/>
    <externalReference r:id="rId35"/>
  </externalReferences>
  <calcPr calcId="152511"/>
</workbook>
</file>

<file path=xl/calcChain.xml><?xml version="1.0" encoding="utf-8"?>
<calcChain xmlns="http://schemas.openxmlformats.org/spreadsheetml/2006/main">
  <c r="G16" i="15" l="1"/>
  <c r="G15" i="15"/>
  <c r="G14" i="15"/>
  <c r="G13" i="15"/>
  <c r="G12" i="15"/>
  <c r="G11" i="15"/>
  <c r="G10" i="15"/>
  <c r="G9" i="15"/>
  <c r="G8" i="15"/>
  <c r="G7" i="15"/>
  <c r="G6" i="15"/>
  <c r="G16" i="17" l="1"/>
  <c r="G15" i="17"/>
  <c r="G14" i="17"/>
  <c r="G13" i="17"/>
  <c r="G12" i="17"/>
  <c r="G11" i="17"/>
  <c r="G10" i="17"/>
  <c r="G9" i="17"/>
  <c r="G8" i="17"/>
  <c r="G7" i="17"/>
  <c r="G6" i="17"/>
  <c r="G16" i="13" l="1"/>
  <c r="G15" i="13"/>
  <c r="G14" i="13"/>
  <c r="G13" i="13"/>
  <c r="G12" i="13"/>
  <c r="G11" i="13"/>
  <c r="G10" i="13"/>
  <c r="G9" i="13"/>
  <c r="G8" i="13"/>
  <c r="G7" i="13"/>
  <c r="G6" i="13"/>
  <c r="G16" i="30" l="1"/>
  <c r="G15" i="30"/>
  <c r="G14" i="30"/>
  <c r="G13" i="30"/>
  <c r="G12" i="30"/>
  <c r="G11" i="30"/>
  <c r="G10" i="30"/>
  <c r="G9" i="30"/>
  <c r="G8" i="30"/>
  <c r="G7" i="30"/>
  <c r="G6" i="30"/>
  <c r="G16" i="33" l="1"/>
  <c r="G15" i="33"/>
  <c r="G14" i="33"/>
  <c r="G13" i="33"/>
  <c r="G12" i="33"/>
  <c r="G11" i="33"/>
  <c r="G10" i="33"/>
  <c r="G9" i="33"/>
  <c r="G8" i="33"/>
  <c r="G7" i="33"/>
  <c r="G6" i="33"/>
  <c r="G16" i="3" l="1"/>
  <c r="G15" i="3"/>
  <c r="G14" i="3"/>
  <c r="G13" i="3"/>
  <c r="G12" i="3"/>
  <c r="G11" i="3"/>
  <c r="G10" i="3"/>
  <c r="G9" i="3"/>
  <c r="G8" i="3"/>
  <c r="G7" i="3"/>
  <c r="G6" i="3"/>
  <c r="G16" i="20" l="1"/>
  <c r="G15" i="20"/>
  <c r="G14" i="20"/>
  <c r="G13" i="20"/>
  <c r="G12" i="20"/>
  <c r="G11" i="20"/>
  <c r="G10" i="20"/>
  <c r="G9" i="20"/>
  <c r="G8" i="20"/>
  <c r="G7" i="20"/>
  <c r="G6" i="20"/>
  <c r="G16" i="9"/>
  <c r="G15" i="9"/>
  <c r="G14" i="9"/>
  <c r="G13" i="9"/>
  <c r="G12" i="9"/>
  <c r="G11" i="9"/>
  <c r="G10" i="9"/>
  <c r="G9" i="9"/>
  <c r="G8" i="9"/>
  <c r="G7" i="9"/>
  <c r="G6" i="9"/>
  <c r="G16" i="18"/>
  <c r="G15" i="18"/>
  <c r="G14" i="18"/>
  <c r="G13" i="18"/>
  <c r="G12" i="18"/>
  <c r="G11" i="18"/>
  <c r="G10" i="18"/>
  <c r="G9" i="18"/>
  <c r="G8" i="18"/>
  <c r="G7" i="18"/>
  <c r="G6" i="18"/>
  <c r="G16" i="6" l="1"/>
  <c r="G15" i="6"/>
  <c r="G14" i="6"/>
  <c r="G13" i="6"/>
  <c r="G12" i="6"/>
  <c r="G11" i="6"/>
  <c r="G10" i="6"/>
  <c r="G9" i="6"/>
  <c r="G8" i="6"/>
  <c r="G7" i="6"/>
  <c r="G6" i="6"/>
  <c r="G16" i="1" l="1"/>
  <c r="G15" i="1"/>
  <c r="G14" i="1"/>
  <c r="G13" i="1"/>
  <c r="G12" i="1"/>
  <c r="G11" i="1"/>
  <c r="G10" i="1"/>
  <c r="G9" i="1"/>
  <c r="G8" i="1"/>
  <c r="G7" i="1"/>
  <c r="G6" i="1"/>
  <c r="G16" i="31" l="1"/>
  <c r="G15" i="31"/>
  <c r="G14" i="31"/>
  <c r="G13" i="31"/>
  <c r="G12" i="31"/>
  <c r="G11" i="31"/>
  <c r="G10" i="31"/>
  <c r="G9" i="31"/>
  <c r="G8" i="31"/>
  <c r="G7" i="31"/>
  <c r="G6" i="31"/>
  <c r="G16" i="7" l="1"/>
  <c r="G15" i="7"/>
  <c r="G14" i="7"/>
  <c r="G13" i="7"/>
  <c r="G12" i="7"/>
  <c r="G11" i="7"/>
  <c r="G10" i="7"/>
  <c r="G9" i="7"/>
  <c r="G8" i="7"/>
  <c r="G7" i="7"/>
  <c r="G6" i="7"/>
  <c r="G16" i="2"/>
  <c r="G15" i="2"/>
  <c r="G14" i="2"/>
  <c r="G13" i="2"/>
  <c r="G12" i="2"/>
  <c r="G11" i="2"/>
  <c r="G10" i="2"/>
  <c r="G9" i="2"/>
  <c r="G8" i="2"/>
  <c r="G7" i="2"/>
  <c r="G6" i="2"/>
  <c r="G16" i="14" l="1"/>
  <c r="G15" i="14"/>
  <c r="G14" i="14"/>
  <c r="G13" i="14"/>
  <c r="G12" i="14"/>
  <c r="G11" i="14"/>
  <c r="G10" i="14"/>
  <c r="G9" i="14"/>
  <c r="G8" i="14"/>
  <c r="G7" i="14"/>
  <c r="G6" i="14"/>
  <c r="G16" i="29" l="1"/>
  <c r="G15" i="29"/>
  <c r="G14" i="29"/>
  <c r="G13" i="29"/>
  <c r="G12" i="29"/>
  <c r="G11" i="29"/>
  <c r="G10" i="29"/>
  <c r="G9" i="29"/>
  <c r="G8" i="29"/>
  <c r="G7" i="29"/>
  <c r="G6" i="29"/>
  <c r="G16" i="16" l="1"/>
  <c r="G15" i="16"/>
  <c r="G14" i="16"/>
  <c r="G13" i="16"/>
  <c r="G12" i="16"/>
  <c r="G11" i="16"/>
  <c r="G10" i="16"/>
  <c r="G9" i="16"/>
  <c r="G8" i="16"/>
  <c r="G7" i="16"/>
  <c r="G6" i="16"/>
  <c r="G16" i="8" l="1"/>
  <c r="G15" i="8"/>
  <c r="G14" i="8"/>
  <c r="G13" i="8"/>
  <c r="G12" i="8"/>
  <c r="G11" i="8"/>
  <c r="G10" i="8"/>
  <c r="G9" i="8"/>
  <c r="G8" i="8"/>
  <c r="G7" i="8"/>
  <c r="G6" i="8"/>
  <c r="G16" i="4" l="1"/>
  <c r="G15" i="4"/>
  <c r="G14" i="4"/>
  <c r="G13" i="4"/>
  <c r="G12" i="4"/>
  <c r="G11" i="4"/>
  <c r="G10" i="4"/>
  <c r="G9" i="4"/>
  <c r="G8" i="4"/>
  <c r="G7" i="4"/>
  <c r="G6" i="4"/>
  <c r="G16" i="34" l="1"/>
  <c r="G15" i="34"/>
  <c r="G14" i="34"/>
  <c r="G13" i="34"/>
  <c r="G12" i="34"/>
  <c r="G11" i="34"/>
  <c r="G10" i="34"/>
  <c r="G9" i="34"/>
  <c r="G8" i="34"/>
  <c r="G7" i="34"/>
  <c r="G6" i="34"/>
  <c r="G16" i="28" l="1"/>
  <c r="G15" i="28"/>
  <c r="G14" i="28"/>
  <c r="G13" i="28"/>
  <c r="G12" i="28"/>
  <c r="G11" i="28"/>
  <c r="G10" i="28"/>
  <c r="G9" i="28"/>
  <c r="G8" i="28"/>
  <c r="G7" i="28"/>
  <c r="G6" i="28"/>
  <c r="G16" i="22"/>
  <c r="G15" i="22"/>
  <c r="G14" i="22"/>
  <c r="G13" i="22"/>
  <c r="G12" i="22"/>
  <c r="G11" i="22"/>
  <c r="G10" i="22"/>
  <c r="G9" i="22"/>
  <c r="G8" i="22"/>
  <c r="G7" i="22"/>
  <c r="G6" i="22"/>
  <c r="G16" i="19"/>
  <c r="G15" i="19"/>
  <c r="G14" i="19"/>
  <c r="G13" i="19"/>
  <c r="G12" i="19"/>
  <c r="G11" i="19"/>
  <c r="G10" i="19"/>
  <c r="G9" i="19"/>
  <c r="G8" i="19"/>
  <c r="G7" i="19"/>
  <c r="G6" i="19"/>
  <c r="G16" i="24" l="1"/>
  <c r="G15" i="24"/>
  <c r="G14" i="24"/>
  <c r="G13" i="24"/>
  <c r="G12" i="24"/>
  <c r="G11" i="24"/>
  <c r="G10" i="24"/>
  <c r="G9" i="24"/>
  <c r="G8" i="24"/>
  <c r="G7" i="24"/>
  <c r="G6" i="24"/>
  <c r="G10" i="12" l="1"/>
  <c r="G9" i="12"/>
  <c r="G6" i="12"/>
  <c r="G7" i="12"/>
  <c r="G8" i="12"/>
  <c r="G11" i="12"/>
  <c r="G12" i="12"/>
  <c r="G13" i="12"/>
  <c r="G14" i="12"/>
  <c r="G15" i="12"/>
  <c r="G16" i="12"/>
  <c r="G16" i="10" l="1"/>
  <c r="G15" i="10"/>
  <c r="G14" i="10"/>
  <c r="G13" i="10"/>
  <c r="G12" i="10"/>
  <c r="G11" i="10"/>
  <c r="G10" i="10"/>
  <c r="G9" i="10"/>
  <c r="G8" i="10"/>
  <c r="G7" i="10"/>
  <c r="G6" i="10"/>
  <c r="G16" i="23" l="1"/>
  <c r="G15" i="23"/>
  <c r="G14" i="23"/>
  <c r="G13" i="23"/>
  <c r="G12" i="23"/>
  <c r="G11" i="23"/>
  <c r="G10" i="23"/>
  <c r="G9" i="23"/>
  <c r="G8" i="23"/>
  <c r="G7" i="23"/>
  <c r="G6" i="23"/>
  <c r="G16" i="35" l="1"/>
  <c r="G15" i="35"/>
  <c r="G14" i="35"/>
  <c r="G13" i="35"/>
  <c r="G12" i="35"/>
  <c r="G11" i="35"/>
  <c r="G10" i="35"/>
  <c r="G9" i="35"/>
  <c r="G8" i="35"/>
  <c r="G7" i="35"/>
  <c r="G6" i="35"/>
  <c r="G16" i="5" l="1"/>
  <c r="G15" i="5"/>
  <c r="G14" i="5"/>
  <c r="G13" i="5"/>
  <c r="G12" i="5"/>
  <c r="G11" i="5"/>
  <c r="G10" i="5"/>
  <c r="G9" i="5"/>
  <c r="G8" i="5"/>
  <c r="G7" i="5"/>
  <c r="G6" i="5"/>
  <c r="G16" i="27" l="1"/>
  <c r="G15" i="27"/>
  <c r="G14" i="27"/>
  <c r="G13" i="27"/>
  <c r="G12" i="27"/>
  <c r="G11" i="27"/>
  <c r="G10" i="27"/>
  <c r="G9" i="27"/>
  <c r="G8" i="27"/>
  <c r="G7" i="27"/>
  <c r="G6" i="27"/>
  <c r="P19" i="12" l="1"/>
  <c r="P19" i="2"/>
  <c r="P19" i="35"/>
  <c r="P19" i="34"/>
  <c r="P19" i="33"/>
  <c r="P19" i="32"/>
  <c r="P19" i="31"/>
  <c r="P19" i="30"/>
  <c r="P19" i="29"/>
  <c r="P19" i="28"/>
  <c r="P19" i="27"/>
  <c r="P19" i="24"/>
  <c r="P19" i="23"/>
  <c r="P19" i="22"/>
  <c r="P19" i="19"/>
  <c r="P19" i="18"/>
  <c r="P19" i="17"/>
  <c r="P19" i="16"/>
  <c r="P19" i="15"/>
  <c r="P19" i="14"/>
  <c r="P19" i="13"/>
  <c r="P19" i="11"/>
  <c r="P19" i="10"/>
  <c r="P19" i="9"/>
  <c r="P19" i="8"/>
  <c r="P19" i="7"/>
  <c r="P19" i="4"/>
  <c r="P19" i="3"/>
  <c r="P19" i="1"/>
  <c r="P19" i="5"/>
  <c r="P19" i="6"/>
  <c r="P19" i="20" l="1"/>
  <c r="G16" i="32" l="1"/>
  <c r="G15" i="32"/>
  <c r="G14" i="32"/>
  <c r="G13" i="32"/>
  <c r="G12" i="32"/>
  <c r="G11" i="32"/>
  <c r="G10" i="32"/>
  <c r="G9" i="32"/>
  <c r="G8" i="32"/>
  <c r="G7" i="32"/>
  <c r="G6" i="32"/>
  <c r="K22" i="36" l="1"/>
  <c r="K21" i="36"/>
  <c r="H20" i="36"/>
  <c r="H19" i="36"/>
  <c r="J7" i="36"/>
  <c r="J8" i="36"/>
  <c r="J9" i="36"/>
  <c r="J10" i="36"/>
  <c r="J11" i="36"/>
  <c r="J12" i="36"/>
  <c r="J13" i="36"/>
  <c r="J14" i="36"/>
  <c r="J15" i="36"/>
  <c r="J16" i="36"/>
  <c r="I7" i="36"/>
  <c r="I8" i="36"/>
  <c r="I9" i="36"/>
  <c r="I10" i="36"/>
  <c r="I11" i="36"/>
  <c r="I12" i="36"/>
  <c r="I13" i="36"/>
  <c r="I14" i="36"/>
  <c r="I15" i="36"/>
  <c r="I16" i="36"/>
  <c r="H7" i="36"/>
  <c r="H8" i="36"/>
  <c r="H9" i="36"/>
  <c r="H10" i="36"/>
  <c r="H11" i="36"/>
  <c r="H12" i="36"/>
  <c r="H13" i="36"/>
  <c r="H14" i="36"/>
  <c r="H15" i="36"/>
  <c r="H16" i="36"/>
  <c r="I6" i="36"/>
  <c r="J6" i="36"/>
  <c r="H6" i="36"/>
  <c r="F7" i="36"/>
  <c r="F8" i="36"/>
  <c r="F9" i="36"/>
  <c r="F10" i="36"/>
  <c r="F11" i="36"/>
  <c r="F12" i="36"/>
  <c r="F13" i="36"/>
  <c r="F14" i="36"/>
  <c r="F15" i="36"/>
  <c r="F16" i="36"/>
  <c r="E7" i="36"/>
  <c r="E8" i="36"/>
  <c r="E9" i="36"/>
  <c r="E10" i="36"/>
  <c r="E11" i="36"/>
  <c r="E12" i="36"/>
  <c r="E13" i="36"/>
  <c r="E14" i="36"/>
  <c r="E15" i="36"/>
  <c r="E16" i="36"/>
  <c r="D7" i="36"/>
  <c r="D8" i="36"/>
  <c r="D9" i="36"/>
  <c r="D10" i="36"/>
  <c r="D11" i="36"/>
  <c r="D12" i="36"/>
  <c r="D13" i="36"/>
  <c r="D14" i="36"/>
  <c r="D15" i="36"/>
  <c r="D16" i="36"/>
  <c r="E6" i="36"/>
  <c r="F6" i="36"/>
  <c r="D6" i="36"/>
  <c r="J20" i="35"/>
  <c r="N16" i="35"/>
  <c r="M16" i="35"/>
  <c r="L16" i="35"/>
  <c r="K16" i="35"/>
  <c r="N15" i="35"/>
  <c r="M15" i="35"/>
  <c r="L15" i="35"/>
  <c r="K15" i="35"/>
  <c r="N14" i="35"/>
  <c r="M14" i="35"/>
  <c r="L14" i="35"/>
  <c r="K14" i="35"/>
  <c r="N13" i="35"/>
  <c r="M13" i="35"/>
  <c r="L13" i="35"/>
  <c r="K13" i="35"/>
  <c r="N12" i="35"/>
  <c r="M12" i="35"/>
  <c r="L12" i="35"/>
  <c r="K12" i="35"/>
  <c r="N11" i="35"/>
  <c r="M11" i="35"/>
  <c r="L11" i="35"/>
  <c r="K11" i="35"/>
  <c r="N10" i="35"/>
  <c r="M10" i="35"/>
  <c r="L10" i="35"/>
  <c r="K10" i="35"/>
  <c r="N9" i="35"/>
  <c r="M9" i="35"/>
  <c r="L9" i="35"/>
  <c r="K9" i="35"/>
  <c r="N8" i="35"/>
  <c r="M8" i="35"/>
  <c r="L8" i="35"/>
  <c r="K8" i="35"/>
  <c r="N7" i="35"/>
  <c r="M7" i="35"/>
  <c r="L7" i="35"/>
  <c r="K7" i="35"/>
  <c r="N6" i="35"/>
  <c r="M6" i="35"/>
  <c r="L6" i="35"/>
  <c r="K6" i="35"/>
  <c r="J20" i="34"/>
  <c r="N16" i="34"/>
  <c r="M16" i="34"/>
  <c r="L16" i="34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K10" i="34"/>
  <c r="N9" i="34"/>
  <c r="M9" i="34"/>
  <c r="L9" i="34"/>
  <c r="K9" i="34"/>
  <c r="N8" i="34"/>
  <c r="M8" i="34"/>
  <c r="L8" i="34"/>
  <c r="K8" i="34"/>
  <c r="N7" i="34"/>
  <c r="M7" i="34"/>
  <c r="L7" i="34"/>
  <c r="K7" i="34"/>
  <c r="N6" i="34"/>
  <c r="M6" i="34"/>
  <c r="L6" i="34"/>
  <c r="K6" i="34"/>
  <c r="J20" i="33"/>
  <c r="N16" i="33"/>
  <c r="M16" i="33"/>
  <c r="L16" i="33"/>
  <c r="K16" i="33"/>
  <c r="N15" i="33"/>
  <c r="M15" i="33"/>
  <c r="L15" i="33"/>
  <c r="K15" i="33"/>
  <c r="N14" i="33"/>
  <c r="M14" i="33"/>
  <c r="L14" i="33"/>
  <c r="K14" i="33"/>
  <c r="N13" i="33"/>
  <c r="M13" i="33"/>
  <c r="L13" i="33"/>
  <c r="K13" i="33"/>
  <c r="N12" i="33"/>
  <c r="M12" i="33"/>
  <c r="L12" i="33"/>
  <c r="K12" i="33"/>
  <c r="N11" i="33"/>
  <c r="M11" i="33"/>
  <c r="L11" i="33"/>
  <c r="K11" i="33"/>
  <c r="N10" i="33"/>
  <c r="M10" i="33"/>
  <c r="L10" i="33"/>
  <c r="K10" i="33"/>
  <c r="N9" i="33"/>
  <c r="M9" i="33"/>
  <c r="L9" i="33"/>
  <c r="K9" i="33"/>
  <c r="N8" i="33"/>
  <c r="M8" i="33"/>
  <c r="L8" i="33"/>
  <c r="K8" i="33"/>
  <c r="N7" i="33"/>
  <c r="M7" i="33"/>
  <c r="L7" i="33"/>
  <c r="K7" i="33"/>
  <c r="N6" i="33"/>
  <c r="M6" i="33"/>
  <c r="L6" i="33"/>
  <c r="K6" i="33"/>
  <c r="J20" i="32"/>
  <c r="N16" i="32"/>
  <c r="M16" i="32"/>
  <c r="L16" i="32"/>
  <c r="K16" i="32"/>
  <c r="N15" i="32"/>
  <c r="M15" i="32"/>
  <c r="L15" i="32"/>
  <c r="K15" i="32"/>
  <c r="N14" i="32"/>
  <c r="M14" i="32"/>
  <c r="L14" i="32"/>
  <c r="K14" i="32"/>
  <c r="N13" i="32"/>
  <c r="M13" i="32"/>
  <c r="L13" i="32"/>
  <c r="K13" i="32"/>
  <c r="N12" i="32"/>
  <c r="M12" i="32"/>
  <c r="L12" i="32"/>
  <c r="K12" i="32"/>
  <c r="N11" i="32"/>
  <c r="M11" i="32"/>
  <c r="L11" i="32"/>
  <c r="K11" i="32"/>
  <c r="N10" i="32"/>
  <c r="M10" i="32"/>
  <c r="L10" i="32"/>
  <c r="K10" i="32"/>
  <c r="N9" i="32"/>
  <c r="M9" i="32"/>
  <c r="L9" i="32"/>
  <c r="K9" i="32"/>
  <c r="N8" i="32"/>
  <c r="M8" i="32"/>
  <c r="L8" i="32"/>
  <c r="K8" i="32"/>
  <c r="N7" i="32"/>
  <c r="M7" i="32"/>
  <c r="L7" i="32"/>
  <c r="K7" i="32"/>
  <c r="N6" i="32"/>
  <c r="M6" i="32"/>
  <c r="L6" i="32"/>
  <c r="K6" i="32"/>
  <c r="J20" i="31"/>
  <c r="N16" i="31"/>
  <c r="M16" i="31"/>
  <c r="L16" i="31"/>
  <c r="K16" i="31"/>
  <c r="N15" i="31"/>
  <c r="M15" i="31"/>
  <c r="L15" i="31"/>
  <c r="K15" i="31"/>
  <c r="N14" i="31"/>
  <c r="M14" i="31"/>
  <c r="L14" i="31"/>
  <c r="K14" i="31"/>
  <c r="N13" i="31"/>
  <c r="M13" i="31"/>
  <c r="L13" i="31"/>
  <c r="K13" i="31"/>
  <c r="N12" i="31"/>
  <c r="M12" i="31"/>
  <c r="L12" i="31"/>
  <c r="K12" i="31"/>
  <c r="N11" i="31"/>
  <c r="M11" i="31"/>
  <c r="L11" i="31"/>
  <c r="K11" i="31"/>
  <c r="N10" i="31"/>
  <c r="M10" i="31"/>
  <c r="L10" i="31"/>
  <c r="K10" i="31"/>
  <c r="N9" i="31"/>
  <c r="M9" i="31"/>
  <c r="L9" i="31"/>
  <c r="K9" i="31"/>
  <c r="N8" i="31"/>
  <c r="M8" i="31"/>
  <c r="L8" i="31"/>
  <c r="K8" i="31"/>
  <c r="N7" i="31"/>
  <c r="M7" i="31"/>
  <c r="L7" i="31"/>
  <c r="K7" i="31"/>
  <c r="N6" i="31"/>
  <c r="M6" i="31"/>
  <c r="L6" i="31"/>
  <c r="K6" i="31"/>
  <c r="J20" i="30"/>
  <c r="N16" i="30"/>
  <c r="M16" i="30"/>
  <c r="L16" i="30"/>
  <c r="K16" i="30"/>
  <c r="N15" i="30"/>
  <c r="M15" i="30"/>
  <c r="L15" i="30"/>
  <c r="K15" i="30"/>
  <c r="N14" i="30"/>
  <c r="M14" i="30"/>
  <c r="L14" i="30"/>
  <c r="K14" i="30"/>
  <c r="N13" i="30"/>
  <c r="M13" i="30"/>
  <c r="L13" i="30"/>
  <c r="K13" i="30"/>
  <c r="N12" i="30"/>
  <c r="M12" i="30"/>
  <c r="L12" i="30"/>
  <c r="K12" i="30"/>
  <c r="N11" i="30"/>
  <c r="M11" i="30"/>
  <c r="L11" i="30"/>
  <c r="K11" i="30"/>
  <c r="N10" i="30"/>
  <c r="M10" i="30"/>
  <c r="L10" i="30"/>
  <c r="K10" i="30"/>
  <c r="N9" i="30"/>
  <c r="M9" i="30"/>
  <c r="L9" i="30"/>
  <c r="K9" i="30"/>
  <c r="N8" i="30"/>
  <c r="M8" i="30"/>
  <c r="L8" i="30"/>
  <c r="K8" i="30"/>
  <c r="N7" i="30"/>
  <c r="M7" i="30"/>
  <c r="L7" i="30"/>
  <c r="K7" i="30"/>
  <c r="N6" i="30"/>
  <c r="M6" i="30"/>
  <c r="L6" i="30"/>
  <c r="K6" i="30"/>
  <c r="J20" i="29"/>
  <c r="N16" i="29"/>
  <c r="M16" i="29"/>
  <c r="L16" i="29"/>
  <c r="K16" i="29"/>
  <c r="N15" i="29"/>
  <c r="M15" i="29"/>
  <c r="L15" i="29"/>
  <c r="K15" i="29"/>
  <c r="N14" i="29"/>
  <c r="M14" i="29"/>
  <c r="L14" i="29"/>
  <c r="K14" i="29"/>
  <c r="N13" i="29"/>
  <c r="M13" i="29"/>
  <c r="L13" i="29"/>
  <c r="K13" i="29"/>
  <c r="N12" i="29"/>
  <c r="M12" i="29"/>
  <c r="L12" i="29"/>
  <c r="K12" i="29"/>
  <c r="N11" i="29"/>
  <c r="M11" i="29"/>
  <c r="L11" i="29"/>
  <c r="K11" i="29"/>
  <c r="N10" i="29"/>
  <c r="M10" i="29"/>
  <c r="L10" i="29"/>
  <c r="K10" i="29"/>
  <c r="N9" i="29"/>
  <c r="M9" i="29"/>
  <c r="L9" i="29"/>
  <c r="K9" i="29"/>
  <c r="N8" i="29"/>
  <c r="M8" i="29"/>
  <c r="L8" i="29"/>
  <c r="K8" i="29"/>
  <c r="N7" i="29"/>
  <c r="M7" i="29"/>
  <c r="L7" i="29"/>
  <c r="K7" i="29"/>
  <c r="N6" i="29"/>
  <c r="M6" i="29"/>
  <c r="L6" i="29"/>
  <c r="K6" i="29"/>
  <c r="J20" i="28"/>
  <c r="N16" i="28"/>
  <c r="M16" i="28"/>
  <c r="L16" i="28"/>
  <c r="K16" i="28"/>
  <c r="N15" i="28"/>
  <c r="M15" i="28"/>
  <c r="L15" i="28"/>
  <c r="K15" i="28"/>
  <c r="N14" i="28"/>
  <c r="M14" i="28"/>
  <c r="L14" i="28"/>
  <c r="K14" i="28"/>
  <c r="N13" i="28"/>
  <c r="M13" i="28"/>
  <c r="L13" i="28"/>
  <c r="K13" i="28"/>
  <c r="N12" i="28"/>
  <c r="M12" i="28"/>
  <c r="L12" i="28"/>
  <c r="K12" i="28"/>
  <c r="N11" i="28"/>
  <c r="M11" i="28"/>
  <c r="L11" i="28"/>
  <c r="K11" i="28"/>
  <c r="N10" i="28"/>
  <c r="M10" i="28"/>
  <c r="L10" i="28"/>
  <c r="K10" i="28"/>
  <c r="N9" i="28"/>
  <c r="M9" i="28"/>
  <c r="L9" i="28"/>
  <c r="K9" i="28"/>
  <c r="N8" i="28"/>
  <c r="M8" i="28"/>
  <c r="L8" i="28"/>
  <c r="K8" i="28"/>
  <c r="N7" i="28"/>
  <c r="M7" i="28"/>
  <c r="L7" i="28"/>
  <c r="K7" i="28"/>
  <c r="N6" i="28"/>
  <c r="M6" i="28"/>
  <c r="L6" i="28"/>
  <c r="K6" i="28"/>
  <c r="J20" i="27"/>
  <c r="N16" i="27"/>
  <c r="M16" i="27"/>
  <c r="L16" i="27"/>
  <c r="K16" i="27"/>
  <c r="N15" i="27"/>
  <c r="M15" i="27"/>
  <c r="L15" i="27"/>
  <c r="K15" i="27"/>
  <c r="N14" i="27"/>
  <c r="M14" i="27"/>
  <c r="L14" i="27"/>
  <c r="K14" i="27"/>
  <c r="N13" i="27"/>
  <c r="M13" i="27"/>
  <c r="L13" i="27"/>
  <c r="K13" i="27"/>
  <c r="N12" i="27"/>
  <c r="M12" i="27"/>
  <c r="L12" i="27"/>
  <c r="K12" i="27"/>
  <c r="N11" i="27"/>
  <c r="M11" i="27"/>
  <c r="L11" i="27"/>
  <c r="K11" i="27"/>
  <c r="N10" i="27"/>
  <c r="M10" i="27"/>
  <c r="L10" i="27"/>
  <c r="K10" i="27"/>
  <c r="N9" i="27"/>
  <c r="M9" i="27"/>
  <c r="L9" i="27"/>
  <c r="K9" i="27"/>
  <c r="N8" i="27"/>
  <c r="M8" i="27"/>
  <c r="L8" i="27"/>
  <c r="K8" i="27"/>
  <c r="N7" i="27"/>
  <c r="M7" i="27"/>
  <c r="L7" i="27"/>
  <c r="K7" i="27"/>
  <c r="N6" i="27"/>
  <c r="M6" i="27"/>
  <c r="L6" i="27"/>
  <c r="K6" i="27"/>
  <c r="J20" i="24"/>
  <c r="N16" i="24"/>
  <c r="M16" i="24"/>
  <c r="L16" i="24"/>
  <c r="K16" i="24"/>
  <c r="N15" i="24"/>
  <c r="M15" i="24"/>
  <c r="L15" i="24"/>
  <c r="K15" i="24"/>
  <c r="N14" i="24"/>
  <c r="M14" i="24"/>
  <c r="L14" i="24"/>
  <c r="K14" i="24"/>
  <c r="N13" i="24"/>
  <c r="M13" i="24"/>
  <c r="L13" i="24"/>
  <c r="K13" i="24"/>
  <c r="N12" i="24"/>
  <c r="M12" i="24"/>
  <c r="L12" i="24"/>
  <c r="K12" i="24"/>
  <c r="N11" i="24"/>
  <c r="M11" i="24"/>
  <c r="L11" i="24"/>
  <c r="K11" i="24"/>
  <c r="N10" i="24"/>
  <c r="M10" i="24"/>
  <c r="L10" i="24"/>
  <c r="K10" i="24"/>
  <c r="N9" i="24"/>
  <c r="M9" i="24"/>
  <c r="L9" i="24"/>
  <c r="K9" i="24"/>
  <c r="N8" i="24"/>
  <c r="M8" i="24"/>
  <c r="L8" i="24"/>
  <c r="K8" i="24"/>
  <c r="N7" i="24"/>
  <c r="M7" i="24"/>
  <c r="L7" i="24"/>
  <c r="K7" i="24"/>
  <c r="N6" i="24"/>
  <c r="M6" i="24"/>
  <c r="L6" i="24"/>
  <c r="K6" i="24"/>
  <c r="J20" i="23"/>
  <c r="N16" i="23"/>
  <c r="M16" i="23"/>
  <c r="L16" i="23"/>
  <c r="K16" i="23"/>
  <c r="N15" i="23"/>
  <c r="M15" i="23"/>
  <c r="L15" i="23"/>
  <c r="K15" i="23"/>
  <c r="N14" i="23"/>
  <c r="M14" i="23"/>
  <c r="L14" i="23"/>
  <c r="K14" i="23"/>
  <c r="N13" i="23"/>
  <c r="M13" i="23"/>
  <c r="L13" i="23"/>
  <c r="K13" i="23"/>
  <c r="N12" i="23"/>
  <c r="M12" i="23"/>
  <c r="L12" i="23"/>
  <c r="K12" i="23"/>
  <c r="N11" i="23"/>
  <c r="M11" i="23"/>
  <c r="L11" i="23"/>
  <c r="K11" i="23"/>
  <c r="N10" i="23"/>
  <c r="M10" i="23"/>
  <c r="L10" i="23"/>
  <c r="K10" i="23"/>
  <c r="N9" i="23"/>
  <c r="M9" i="23"/>
  <c r="L9" i="23"/>
  <c r="K9" i="23"/>
  <c r="N8" i="23"/>
  <c r="M8" i="23"/>
  <c r="L8" i="23"/>
  <c r="K8" i="23"/>
  <c r="N7" i="23"/>
  <c r="M7" i="23"/>
  <c r="L7" i="23"/>
  <c r="K7" i="23"/>
  <c r="N6" i="23"/>
  <c r="M6" i="23"/>
  <c r="L6" i="23"/>
  <c r="K6" i="23"/>
  <c r="J20" i="22"/>
  <c r="N16" i="22"/>
  <c r="M16" i="22"/>
  <c r="L16" i="22"/>
  <c r="K16" i="22"/>
  <c r="N15" i="22"/>
  <c r="M15" i="22"/>
  <c r="L15" i="22"/>
  <c r="K15" i="22"/>
  <c r="N14" i="22"/>
  <c r="M14" i="22"/>
  <c r="L14" i="22"/>
  <c r="K14" i="22"/>
  <c r="N13" i="22"/>
  <c r="M13" i="22"/>
  <c r="L13" i="22"/>
  <c r="K13" i="22"/>
  <c r="N12" i="22"/>
  <c r="M12" i="22"/>
  <c r="L12" i="22"/>
  <c r="K12" i="22"/>
  <c r="N11" i="22"/>
  <c r="M11" i="22"/>
  <c r="L11" i="22"/>
  <c r="K11" i="22"/>
  <c r="N10" i="22"/>
  <c r="M10" i="22"/>
  <c r="L10" i="22"/>
  <c r="K10" i="22"/>
  <c r="N9" i="22"/>
  <c r="M9" i="22"/>
  <c r="L9" i="22"/>
  <c r="K9" i="22"/>
  <c r="N8" i="22"/>
  <c r="M8" i="22"/>
  <c r="L8" i="22"/>
  <c r="K8" i="22"/>
  <c r="N7" i="22"/>
  <c r="M7" i="22"/>
  <c r="L7" i="22"/>
  <c r="K7" i="22"/>
  <c r="N6" i="22"/>
  <c r="M6" i="22"/>
  <c r="L6" i="22"/>
  <c r="K6" i="22"/>
  <c r="J20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6" i="20"/>
  <c r="M6" i="20"/>
  <c r="L6" i="20"/>
  <c r="K6" i="20"/>
  <c r="J20" i="19"/>
  <c r="N16" i="19"/>
  <c r="M16" i="19"/>
  <c r="L16" i="19"/>
  <c r="K16" i="19"/>
  <c r="N15" i="19"/>
  <c r="M15" i="19"/>
  <c r="L15" i="19"/>
  <c r="K15" i="19"/>
  <c r="N14" i="19"/>
  <c r="M14" i="19"/>
  <c r="L14" i="19"/>
  <c r="K14" i="19"/>
  <c r="N13" i="19"/>
  <c r="M13" i="19"/>
  <c r="L13" i="19"/>
  <c r="K13" i="19"/>
  <c r="N12" i="19"/>
  <c r="M12" i="19"/>
  <c r="L12" i="19"/>
  <c r="K12" i="19"/>
  <c r="N11" i="19"/>
  <c r="M11" i="19"/>
  <c r="L11" i="19"/>
  <c r="K11" i="19"/>
  <c r="N10" i="19"/>
  <c r="M10" i="19"/>
  <c r="L10" i="19"/>
  <c r="K10" i="19"/>
  <c r="N9" i="19"/>
  <c r="M9" i="19"/>
  <c r="L9" i="19"/>
  <c r="K9" i="19"/>
  <c r="N8" i="19"/>
  <c r="M8" i="19"/>
  <c r="L8" i="19"/>
  <c r="K8" i="19"/>
  <c r="N7" i="19"/>
  <c r="M7" i="19"/>
  <c r="L7" i="19"/>
  <c r="K7" i="19"/>
  <c r="N6" i="19"/>
  <c r="M6" i="19"/>
  <c r="L6" i="19"/>
  <c r="K6" i="19"/>
  <c r="J20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6" i="18"/>
  <c r="M6" i="18"/>
  <c r="L6" i="18"/>
  <c r="K6" i="18"/>
  <c r="J20" i="17"/>
  <c r="N16" i="17"/>
  <c r="M16" i="17"/>
  <c r="L16" i="17"/>
  <c r="K16" i="17"/>
  <c r="N15" i="17"/>
  <c r="M15" i="17"/>
  <c r="L15" i="17"/>
  <c r="K15" i="17"/>
  <c r="N14" i="17"/>
  <c r="M14" i="17"/>
  <c r="L14" i="17"/>
  <c r="K14" i="17"/>
  <c r="N13" i="17"/>
  <c r="M13" i="17"/>
  <c r="L13" i="17"/>
  <c r="K13" i="17"/>
  <c r="N12" i="17"/>
  <c r="M12" i="17"/>
  <c r="L12" i="17"/>
  <c r="K12" i="17"/>
  <c r="N11" i="17"/>
  <c r="M11" i="17"/>
  <c r="L11" i="17"/>
  <c r="K11" i="17"/>
  <c r="N10" i="17"/>
  <c r="M10" i="17"/>
  <c r="L10" i="17"/>
  <c r="K10" i="17"/>
  <c r="N9" i="17"/>
  <c r="M9" i="17"/>
  <c r="L9" i="17"/>
  <c r="K9" i="17"/>
  <c r="N8" i="17"/>
  <c r="M8" i="17"/>
  <c r="L8" i="17"/>
  <c r="K8" i="17"/>
  <c r="N7" i="17"/>
  <c r="M7" i="17"/>
  <c r="L7" i="17"/>
  <c r="K7" i="17"/>
  <c r="N6" i="17"/>
  <c r="M6" i="17"/>
  <c r="L6" i="17"/>
  <c r="K6" i="17"/>
  <c r="J20" i="16"/>
  <c r="N16" i="16"/>
  <c r="M16" i="16"/>
  <c r="L16" i="16"/>
  <c r="K16" i="16"/>
  <c r="N15" i="16"/>
  <c r="M15" i="16"/>
  <c r="L15" i="16"/>
  <c r="K15" i="16"/>
  <c r="N14" i="16"/>
  <c r="M14" i="16"/>
  <c r="L14" i="16"/>
  <c r="K14" i="16"/>
  <c r="N13" i="16"/>
  <c r="M13" i="16"/>
  <c r="L13" i="16"/>
  <c r="K13" i="16"/>
  <c r="N12" i="16"/>
  <c r="M12" i="16"/>
  <c r="L12" i="16"/>
  <c r="K12" i="16"/>
  <c r="N11" i="16"/>
  <c r="M11" i="16"/>
  <c r="L11" i="16"/>
  <c r="K11" i="16"/>
  <c r="N10" i="16"/>
  <c r="M10" i="16"/>
  <c r="L10" i="16"/>
  <c r="K10" i="16"/>
  <c r="N9" i="16"/>
  <c r="M9" i="16"/>
  <c r="L9" i="16"/>
  <c r="K9" i="16"/>
  <c r="N8" i="16"/>
  <c r="M8" i="16"/>
  <c r="L8" i="16"/>
  <c r="K8" i="16"/>
  <c r="N7" i="16"/>
  <c r="M7" i="16"/>
  <c r="L7" i="16"/>
  <c r="K7" i="16"/>
  <c r="N6" i="16"/>
  <c r="M6" i="16"/>
  <c r="L6" i="16"/>
  <c r="K6" i="16"/>
  <c r="J20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6" i="15"/>
  <c r="M6" i="15"/>
  <c r="L6" i="15"/>
  <c r="K6" i="15"/>
  <c r="J20" i="14"/>
  <c r="N16" i="14"/>
  <c r="M16" i="14"/>
  <c r="L16" i="14"/>
  <c r="K16" i="14"/>
  <c r="N15" i="14"/>
  <c r="M15" i="14"/>
  <c r="L15" i="14"/>
  <c r="K15" i="14"/>
  <c r="N14" i="14"/>
  <c r="M14" i="14"/>
  <c r="L14" i="14"/>
  <c r="K14" i="14"/>
  <c r="N13" i="14"/>
  <c r="M13" i="14"/>
  <c r="L13" i="14"/>
  <c r="K13" i="14"/>
  <c r="N12" i="14"/>
  <c r="M12" i="14"/>
  <c r="L12" i="14"/>
  <c r="K12" i="14"/>
  <c r="N11" i="14"/>
  <c r="M11" i="14"/>
  <c r="L11" i="14"/>
  <c r="K11" i="14"/>
  <c r="N10" i="14"/>
  <c r="M10" i="14"/>
  <c r="L10" i="14"/>
  <c r="K10" i="14"/>
  <c r="N9" i="14"/>
  <c r="M9" i="14"/>
  <c r="L9" i="14"/>
  <c r="K9" i="14"/>
  <c r="N8" i="14"/>
  <c r="M8" i="14"/>
  <c r="L8" i="14"/>
  <c r="K8" i="14"/>
  <c r="N7" i="14"/>
  <c r="M7" i="14"/>
  <c r="L7" i="14"/>
  <c r="K7" i="14"/>
  <c r="N6" i="14"/>
  <c r="M6" i="14"/>
  <c r="L6" i="14"/>
  <c r="K6" i="14"/>
  <c r="J20" i="13"/>
  <c r="N16" i="13"/>
  <c r="M16" i="13"/>
  <c r="L16" i="13"/>
  <c r="K16" i="13"/>
  <c r="N15" i="13"/>
  <c r="M15" i="13"/>
  <c r="L15" i="13"/>
  <c r="K15" i="13"/>
  <c r="N14" i="13"/>
  <c r="M14" i="13"/>
  <c r="L14" i="13"/>
  <c r="K14" i="13"/>
  <c r="N13" i="13"/>
  <c r="M13" i="13"/>
  <c r="L13" i="13"/>
  <c r="K13" i="13"/>
  <c r="N12" i="13"/>
  <c r="M12" i="13"/>
  <c r="L12" i="13"/>
  <c r="K12" i="13"/>
  <c r="N11" i="13"/>
  <c r="M11" i="13"/>
  <c r="L11" i="13"/>
  <c r="K11" i="13"/>
  <c r="N10" i="13"/>
  <c r="M10" i="13"/>
  <c r="L10" i="13"/>
  <c r="K10" i="13"/>
  <c r="N9" i="13"/>
  <c r="M9" i="13"/>
  <c r="L9" i="13"/>
  <c r="K9" i="13"/>
  <c r="N8" i="13"/>
  <c r="M8" i="13"/>
  <c r="L8" i="13"/>
  <c r="K8" i="13"/>
  <c r="N7" i="13"/>
  <c r="M7" i="13"/>
  <c r="L7" i="13"/>
  <c r="K7" i="13"/>
  <c r="N6" i="13"/>
  <c r="M6" i="13"/>
  <c r="L6" i="13"/>
  <c r="K6" i="13"/>
  <c r="J20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6" i="12"/>
  <c r="M6" i="12"/>
  <c r="L6" i="12"/>
  <c r="K6" i="12"/>
  <c r="J20" i="11"/>
  <c r="N16" i="11"/>
  <c r="M16" i="11"/>
  <c r="L16" i="11"/>
  <c r="K16" i="11"/>
  <c r="N15" i="11"/>
  <c r="M15" i="11"/>
  <c r="L15" i="11"/>
  <c r="K15" i="11"/>
  <c r="N14" i="11"/>
  <c r="M14" i="11"/>
  <c r="L14" i="11"/>
  <c r="K14" i="11"/>
  <c r="N13" i="11"/>
  <c r="M13" i="11"/>
  <c r="L13" i="11"/>
  <c r="K13" i="11"/>
  <c r="N12" i="11"/>
  <c r="M12" i="11"/>
  <c r="L12" i="11"/>
  <c r="K12" i="11"/>
  <c r="N11" i="11"/>
  <c r="M11" i="11"/>
  <c r="L11" i="11"/>
  <c r="K11" i="11"/>
  <c r="N10" i="11"/>
  <c r="M10" i="11"/>
  <c r="L10" i="11"/>
  <c r="K10" i="11"/>
  <c r="N9" i="11"/>
  <c r="M9" i="11"/>
  <c r="L9" i="11"/>
  <c r="K9" i="11"/>
  <c r="N8" i="11"/>
  <c r="M8" i="11"/>
  <c r="L8" i="11"/>
  <c r="K8" i="11"/>
  <c r="N7" i="11"/>
  <c r="M7" i="11"/>
  <c r="L7" i="11"/>
  <c r="K7" i="11"/>
  <c r="N6" i="11"/>
  <c r="M6" i="11"/>
  <c r="L6" i="11"/>
  <c r="K6" i="11"/>
  <c r="J20" i="10"/>
  <c r="N16" i="10"/>
  <c r="M16" i="10"/>
  <c r="L16" i="10"/>
  <c r="K16" i="10"/>
  <c r="N15" i="10"/>
  <c r="M15" i="10"/>
  <c r="L15" i="10"/>
  <c r="K15" i="10"/>
  <c r="N14" i="10"/>
  <c r="M14" i="10"/>
  <c r="L14" i="10"/>
  <c r="K14" i="10"/>
  <c r="N13" i="10"/>
  <c r="M13" i="10"/>
  <c r="L13" i="10"/>
  <c r="K13" i="10"/>
  <c r="N12" i="10"/>
  <c r="M12" i="10"/>
  <c r="L12" i="10"/>
  <c r="K12" i="10"/>
  <c r="N11" i="10"/>
  <c r="M11" i="10"/>
  <c r="L11" i="10"/>
  <c r="K11" i="10"/>
  <c r="N10" i="10"/>
  <c r="M10" i="10"/>
  <c r="L10" i="10"/>
  <c r="K10" i="10"/>
  <c r="N9" i="10"/>
  <c r="M9" i="10"/>
  <c r="L9" i="10"/>
  <c r="K9" i="10"/>
  <c r="N8" i="10"/>
  <c r="M8" i="10"/>
  <c r="L8" i="10"/>
  <c r="K8" i="10"/>
  <c r="N7" i="10"/>
  <c r="M7" i="10"/>
  <c r="L7" i="10"/>
  <c r="K7" i="10"/>
  <c r="N6" i="10"/>
  <c r="M6" i="10"/>
  <c r="L6" i="10"/>
  <c r="K6" i="10"/>
  <c r="J20" i="9"/>
  <c r="N16" i="9"/>
  <c r="M16" i="9"/>
  <c r="L16" i="9"/>
  <c r="K16" i="9"/>
  <c r="N15" i="9"/>
  <c r="M15" i="9"/>
  <c r="L15" i="9"/>
  <c r="K15" i="9"/>
  <c r="N14" i="9"/>
  <c r="M14" i="9"/>
  <c r="L14" i="9"/>
  <c r="K14" i="9"/>
  <c r="N13" i="9"/>
  <c r="M13" i="9"/>
  <c r="L13" i="9"/>
  <c r="K13" i="9"/>
  <c r="N12" i="9"/>
  <c r="M12" i="9"/>
  <c r="L12" i="9"/>
  <c r="K12" i="9"/>
  <c r="N11" i="9"/>
  <c r="M11" i="9"/>
  <c r="L11" i="9"/>
  <c r="K11" i="9"/>
  <c r="N10" i="9"/>
  <c r="M10" i="9"/>
  <c r="L10" i="9"/>
  <c r="K10" i="9"/>
  <c r="N9" i="9"/>
  <c r="M9" i="9"/>
  <c r="L9" i="9"/>
  <c r="K9" i="9"/>
  <c r="N8" i="9"/>
  <c r="M8" i="9"/>
  <c r="L8" i="9"/>
  <c r="K8" i="9"/>
  <c r="N7" i="9"/>
  <c r="M7" i="9"/>
  <c r="L7" i="9"/>
  <c r="K7" i="9"/>
  <c r="N6" i="9"/>
  <c r="M6" i="9"/>
  <c r="L6" i="9"/>
  <c r="K6" i="9"/>
  <c r="J20" i="8"/>
  <c r="N16" i="8"/>
  <c r="M16" i="8"/>
  <c r="L16" i="8"/>
  <c r="K16" i="8"/>
  <c r="N15" i="8"/>
  <c r="M15" i="8"/>
  <c r="L15" i="8"/>
  <c r="K15" i="8"/>
  <c r="N14" i="8"/>
  <c r="M14" i="8"/>
  <c r="L14" i="8"/>
  <c r="K14" i="8"/>
  <c r="N13" i="8"/>
  <c r="M13" i="8"/>
  <c r="L13" i="8"/>
  <c r="K13" i="8"/>
  <c r="N12" i="8"/>
  <c r="M12" i="8"/>
  <c r="L12" i="8"/>
  <c r="K12" i="8"/>
  <c r="N11" i="8"/>
  <c r="M11" i="8"/>
  <c r="L11" i="8"/>
  <c r="K11" i="8"/>
  <c r="N10" i="8"/>
  <c r="M10" i="8"/>
  <c r="L10" i="8"/>
  <c r="K10" i="8"/>
  <c r="N9" i="8"/>
  <c r="M9" i="8"/>
  <c r="L9" i="8"/>
  <c r="K9" i="8"/>
  <c r="N8" i="8"/>
  <c r="M8" i="8"/>
  <c r="L8" i="8"/>
  <c r="K8" i="8"/>
  <c r="N7" i="8"/>
  <c r="M7" i="8"/>
  <c r="L7" i="8"/>
  <c r="K7" i="8"/>
  <c r="N6" i="8"/>
  <c r="M6" i="8"/>
  <c r="L6" i="8"/>
  <c r="K6" i="8"/>
  <c r="J20" i="7"/>
  <c r="N16" i="7"/>
  <c r="M16" i="7"/>
  <c r="L16" i="7"/>
  <c r="K16" i="7"/>
  <c r="N15" i="7"/>
  <c r="M15" i="7"/>
  <c r="L15" i="7"/>
  <c r="K15" i="7"/>
  <c r="N14" i="7"/>
  <c r="M14" i="7"/>
  <c r="L14" i="7"/>
  <c r="K14" i="7"/>
  <c r="N13" i="7"/>
  <c r="M13" i="7"/>
  <c r="L13" i="7"/>
  <c r="K13" i="7"/>
  <c r="N12" i="7"/>
  <c r="M12" i="7"/>
  <c r="L12" i="7"/>
  <c r="K12" i="7"/>
  <c r="N11" i="7"/>
  <c r="M11" i="7"/>
  <c r="L11" i="7"/>
  <c r="K11" i="7"/>
  <c r="N10" i="7"/>
  <c r="M10" i="7"/>
  <c r="L10" i="7"/>
  <c r="K10" i="7"/>
  <c r="N9" i="7"/>
  <c r="M9" i="7"/>
  <c r="L9" i="7"/>
  <c r="K9" i="7"/>
  <c r="N8" i="7"/>
  <c r="M8" i="7"/>
  <c r="L8" i="7"/>
  <c r="K8" i="7"/>
  <c r="N7" i="7"/>
  <c r="M7" i="7"/>
  <c r="L7" i="7"/>
  <c r="K7" i="7"/>
  <c r="N6" i="7"/>
  <c r="M6" i="7"/>
  <c r="L6" i="7"/>
  <c r="K6" i="7"/>
  <c r="J20" i="6"/>
  <c r="N16" i="6"/>
  <c r="M16" i="6"/>
  <c r="L16" i="6"/>
  <c r="K16" i="6"/>
  <c r="N15" i="6"/>
  <c r="M15" i="6"/>
  <c r="L15" i="6"/>
  <c r="K15" i="6"/>
  <c r="N14" i="6"/>
  <c r="M14" i="6"/>
  <c r="L14" i="6"/>
  <c r="K14" i="6"/>
  <c r="N13" i="6"/>
  <c r="M13" i="6"/>
  <c r="L13" i="6"/>
  <c r="K13" i="6"/>
  <c r="N12" i="6"/>
  <c r="M12" i="6"/>
  <c r="L12" i="6"/>
  <c r="K12" i="6"/>
  <c r="N11" i="6"/>
  <c r="M11" i="6"/>
  <c r="L11" i="6"/>
  <c r="K11" i="6"/>
  <c r="N10" i="6"/>
  <c r="M10" i="6"/>
  <c r="L10" i="6"/>
  <c r="K10" i="6"/>
  <c r="N9" i="6"/>
  <c r="M9" i="6"/>
  <c r="L9" i="6"/>
  <c r="K9" i="6"/>
  <c r="N8" i="6"/>
  <c r="M8" i="6"/>
  <c r="L8" i="6"/>
  <c r="K8" i="6"/>
  <c r="N7" i="6"/>
  <c r="M7" i="6"/>
  <c r="L7" i="6"/>
  <c r="K7" i="6"/>
  <c r="N6" i="6"/>
  <c r="M6" i="6"/>
  <c r="L6" i="6"/>
  <c r="K6" i="6"/>
  <c r="J20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J20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7" i="4"/>
  <c r="M7" i="4"/>
  <c r="L7" i="4"/>
  <c r="K7" i="4"/>
  <c r="N6" i="4"/>
  <c r="M6" i="4"/>
  <c r="L6" i="4"/>
  <c r="K6" i="4"/>
  <c r="J20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J20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N6" i="2"/>
  <c r="M6" i="2"/>
  <c r="L6" i="2"/>
  <c r="K6" i="2"/>
  <c r="J20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K12" i="36" l="1"/>
  <c r="K14" i="36"/>
  <c r="K10" i="36"/>
  <c r="K13" i="36"/>
  <c r="K9" i="36"/>
  <c r="G16" i="36"/>
  <c r="G12" i="36"/>
  <c r="K16" i="36"/>
  <c r="G14" i="36"/>
  <c r="K11" i="36"/>
  <c r="G8" i="36"/>
  <c r="G10" i="36"/>
  <c r="K7" i="36"/>
  <c r="O7" i="6"/>
  <c r="O8" i="6"/>
  <c r="O10" i="6"/>
  <c r="M21" i="6" s="1"/>
  <c r="N7" i="36"/>
  <c r="M10" i="36"/>
  <c r="K8" i="36"/>
  <c r="M14" i="36"/>
  <c r="L15" i="36"/>
  <c r="L13" i="36"/>
  <c r="L11" i="36"/>
  <c r="L9" i="36"/>
  <c r="L7" i="36"/>
  <c r="M15" i="36"/>
  <c r="M13" i="36"/>
  <c r="M11" i="36"/>
  <c r="M9" i="36"/>
  <c r="M7" i="36"/>
  <c r="N13" i="36"/>
  <c r="N11" i="36"/>
  <c r="N9" i="36"/>
  <c r="L6" i="36"/>
  <c r="G9" i="36"/>
  <c r="G13" i="36"/>
  <c r="N16" i="36"/>
  <c r="M12" i="36"/>
  <c r="M8" i="36"/>
  <c r="G7" i="36"/>
  <c r="G11" i="36"/>
  <c r="G15" i="36"/>
  <c r="L16" i="36"/>
  <c r="N6" i="36"/>
  <c r="L14" i="36"/>
  <c r="L12" i="36"/>
  <c r="L10" i="36"/>
  <c r="L8" i="36"/>
  <c r="M16" i="36"/>
  <c r="N14" i="36"/>
  <c r="N12" i="36"/>
  <c r="N10" i="36"/>
  <c r="N8" i="36"/>
  <c r="K6" i="36"/>
  <c r="K15" i="36"/>
  <c r="G6" i="36"/>
  <c r="N15" i="36"/>
  <c r="M6" i="36"/>
  <c r="O6" i="35"/>
  <c r="O7" i="35"/>
  <c r="O8" i="35"/>
  <c r="O9" i="35"/>
  <c r="O10" i="35"/>
  <c r="O11" i="35"/>
  <c r="O12" i="35"/>
  <c r="O13" i="35"/>
  <c r="O14" i="35"/>
  <c r="O15" i="35"/>
  <c r="O16" i="35"/>
  <c r="J19" i="35"/>
  <c r="O6" i="34"/>
  <c r="O7" i="34"/>
  <c r="O8" i="34"/>
  <c r="O9" i="34"/>
  <c r="O10" i="34"/>
  <c r="O11" i="34"/>
  <c r="O12" i="34"/>
  <c r="O13" i="34"/>
  <c r="O14" i="34"/>
  <c r="O15" i="34"/>
  <c r="O16" i="34"/>
  <c r="J19" i="34"/>
  <c r="O6" i="33"/>
  <c r="O7" i="33"/>
  <c r="O8" i="33"/>
  <c r="O9" i="33"/>
  <c r="O10" i="33"/>
  <c r="O11" i="33"/>
  <c r="O12" i="33"/>
  <c r="O13" i="33"/>
  <c r="O14" i="33"/>
  <c r="O15" i="33"/>
  <c r="O16" i="33"/>
  <c r="J19" i="33"/>
  <c r="O6" i="32"/>
  <c r="O7" i="32"/>
  <c r="O8" i="32"/>
  <c r="O9" i="32"/>
  <c r="O10" i="32"/>
  <c r="O11" i="32"/>
  <c r="O12" i="32"/>
  <c r="O13" i="32"/>
  <c r="O14" i="32"/>
  <c r="O15" i="32"/>
  <c r="O16" i="32"/>
  <c r="J19" i="32"/>
  <c r="O6" i="31"/>
  <c r="O7" i="31"/>
  <c r="O8" i="31"/>
  <c r="O9" i="31"/>
  <c r="O10" i="31"/>
  <c r="O11" i="31"/>
  <c r="O12" i="31"/>
  <c r="O13" i="31"/>
  <c r="O14" i="31"/>
  <c r="O15" i="31"/>
  <c r="O16" i="31"/>
  <c r="J19" i="31"/>
  <c r="O6" i="30"/>
  <c r="O7" i="30"/>
  <c r="O8" i="30"/>
  <c r="O9" i="30"/>
  <c r="O10" i="30"/>
  <c r="O11" i="30"/>
  <c r="O12" i="30"/>
  <c r="O13" i="30"/>
  <c r="O14" i="30"/>
  <c r="O15" i="30"/>
  <c r="O16" i="30"/>
  <c r="J19" i="30"/>
  <c r="O6" i="29"/>
  <c r="O7" i="29"/>
  <c r="O8" i="29"/>
  <c r="O9" i="29"/>
  <c r="O10" i="29"/>
  <c r="O11" i="29"/>
  <c r="O12" i="29"/>
  <c r="O13" i="29"/>
  <c r="O14" i="29"/>
  <c r="O15" i="29"/>
  <c r="O16" i="29"/>
  <c r="J19" i="29"/>
  <c r="O6" i="28"/>
  <c r="O7" i="28"/>
  <c r="O8" i="28"/>
  <c r="O9" i="28"/>
  <c r="O10" i="28"/>
  <c r="O11" i="28"/>
  <c r="O12" i="28"/>
  <c r="O13" i="28"/>
  <c r="O14" i="28"/>
  <c r="O15" i="28"/>
  <c r="O16" i="28"/>
  <c r="J19" i="28"/>
  <c r="O6" i="27"/>
  <c r="O7" i="27"/>
  <c r="O8" i="27"/>
  <c r="O9" i="27"/>
  <c r="O10" i="27"/>
  <c r="O11" i="27"/>
  <c r="O12" i="27"/>
  <c r="O13" i="27"/>
  <c r="O14" i="27"/>
  <c r="O15" i="27"/>
  <c r="O16" i="27"/>
  <c r="J19" i="27"/>
  <c r="O6" i="24"/>
  <c r="O7" i="24"/>
  <c r="O8" i="24"/>
  <c r="O9" i="24"/>
  <c r="O10" i="24"/>
  <c r="O11" i="24"/>
  <c r="O12" i="24"/>
  <c r="O13" i="24"/>
  <c r="O14" i="24"/>
  <c r="O15" i="24"/>
  <c r="O16" i="24"/>
  <c r="J19" i="24"/>
  <c r="O6" i="23"/>
  <c r="O7" i="23"/>
  <c r="O8" i="23"/>
  <c r="O9" i="23"/>
  <c r="O10" i="23"/>
  <c r="O11" i="23"/>
  <c r="O12" i="23"/>
  <c r="O13" i="23"/>
  <c r="O14" i="23"/>
  <c r="O15" i="23"/>
  <c r="O16" i="23"/>
  <c r="J19" i="23"/>
  <c r="O6" i="22"/>
  <c r="O7" i="22"/>
  <c r="O8" i="22"/>
  <c r="O9" i="22"/>
  <c r="O10" i="22"/>
  <c r="O11" i="22"/>
  <c r="O12" i="22"/>
  <c r="O13" i="22"/>
  <c r="O14" i="22"/>
  <c r="O15" i="22"/>
  <c r="O16" i="22"/>
  <c r="J19" i="22"/>
  <c r="O6" i="20"/>
  <c r="O7" i="20"/>
  <c r="O8" i="20"/>
  <c r="O9" i="20"/>
  <c r="O10" i="20"/>
  <c r="O11" i="20"/>
  <c r="O12" i="20"/>
  <c r="O13" i="20"/>
  <c r="O14" i="20"/>
  <c r="O15" i="20"/>
  <c r="O16" i="20"/>
  <c r="J19" i="20"/>
  <c r="O6" i="19"/>
  <c r="O7" i="19"/>
  <c r="O8" i="19"/>
  <c r="O9" i="19"/>
  <c r="O10" i="19"/>
  <c r="O11" i="19"/>
  <c r="O12" i="19"/>
  <c r="O13" i="19"/>
  <c r="O14" i="19"/>
  <c r="O15" i="19"/>
  <c r="O16" i="19"/>
  <c r="J19" i="19"/>
  <c r="O6" i="18"/>
  <c r="O7" i="18"/>
  <c r="O8" i="18"/>
  <c r="O9" i="18"/>
  <c r="O10" i="18"/>
  <c r="O11" i="18"/>
  <c r="O12" i="18"/>
  <c r="O13" i="18"/>
  <c r="O14" i="18"/>
  <c r="O15" i="18"/>
  <c r="O16" i="18"/>
  <c r="J19" i="18"/>
  <c r="O6" i="17"/>
  <c r="O7" i="17"/>
  <c r="O8" i="17"/>
  <c r="O9" i="17"/>
  <c r="O10" i="17"/>
  <c r="O11" i="17"/>
  <c r="O12" i="17"/>
  <c r="O13" i="17"/>
  <c r="O14" i="17"/>
  <c r="O15" i="17"/>
  <c r="O16" i="17"/>
  <c r="J19" i="17"/>
  <c r="O6" i="16"/>
  <c r="O7" i="16"/>
  <c r="O8" i="16"/>
  <c r="O9" i="16"/>
  <c r="O10" i="16"/>
  <c r="O11" i="16"/>
  <c r="O12" i="16"/>
  <c r="O13" i="16"/>
  <c r="O14" i="16"/>
  <c r="O15" i="16"/>
  <c r="O16" i="16"/>
  <c r="J19" i="16"/>
  <c r="O6" i="15"/>
  <c r="O7" i="15"/>
  <c r="O8" i="15"/>
  <c r="O9" i="15"/>
  <c r="O10" i="15"/>
  <c r="O11" i="15"/>
  <c r="O12" i="15"/>
  <c r="O13" i="15"/>
  <c r="O14" i="15"/>
  <c r="O15" i="15"/>
  <c r="O16" i="15"/>
  <c r="J19" i="15"/>
  <c r="O6" i="14"/>
  <c r="O7" i="14"/>
  <c r="O8" i="14"/>
  <c r="O9" i="14"/>
  <c r="O10" i="14"/>
  <c r="O11" i="14"/>
  <c r="O12" i="14"/>
  <c r="O13" i="14"/>
  <c r="O14" i="14"/>
  <c r="O15" i="14"/>
  <c r="O16" i="14"/>
  <c r="J19" i="14"/>
  <c r="O6" i="13"/>
  <c r="O7" i="13"/>
  <c r="O8" i="13"/>
  <c r="O9" i="13"/>
  <c r="O10" i="13"/>
  <c r="O11" i="13"/>
  <c r="O12" i="13"/>
  <c r="O13" i="13"/>
  <c r="O14" i="13"/>
  <c r="O15" i="13"/>
  <c r="O16" i="13"/>
  <c r="J19" i="13"/>
  <c r="O6" i="12"/>
  <c r="O7" i="12"/>
  <c r="O8" i="12"/>
  <c r="O9" i="12"/>
  <c r="O10" i="12"/>
  <c r="O11" i="12"/>
  <c r="O12" i="12"/>
  <c r="O13" i="12"/>
  <c r="O14" i="12"/>
  <c r="O15" i="12"/>
  <c r="O16" i="12"/>
  <c r="J19" i="12"/>
  <c r="O6" i="11"/>
  <c r="O7" i="11"/>
  <c r="O8" i="11"/>
  <c r="O9" i="11"/>
  <c r="O10" i="11"/>
  <c r="O11" i="11"/>
  <c r="O12" i="11"/>
  <c r="O13" i="11"/>
  <c r="O14" i="11"/>
  <c r="O15" i="11"/>
  <c r="O16" i="11"/>
  <c r="J19" i="11"/>
  <c r="O6" i="10"/>
  <c r="O7" i="10"/>
  <c r="O8" i="10"/>
  <c r="O9" i="10"/>
  <c r="O10" i="10"/>
  <c r="O11" i="10"/>
  <c r="O12" i="10"/>
  <c r="O13" i="10"/>
  <c r="O14" i="10"/>
  <c r="O15" i="10"/>
  <c r="O16" i="10"/>
  <c r="J19" i="10"/>
  <c r="O6" i="9"/>
  <c r="O7" i="9"/>
  <c r="O8" i="9"/>
  <c r="O9" i="9"/>
  <c r="O10" i="9"/>
  <c r="O11" i="9"/>
  <c r="O12" i="9"/>
  <c r="O13" i="9"/>
  <c r="O14" i="9"/>
  <c r="O15" i="9"/>
  <c r="O16" i="9"/>
  <c r="J19" i="9"/>
  <c r="O6" i="8"/>
  <c r="O7" i="8"/>
  <c r="O8" i="8"/>
  <c r="O9" i="8"/>
  <c r="O10" i="8"/>
  <c r="O11" i="8"/>
  <c r="O12" i="8"/>
  <c r="O13" i="8"/>
  <c r="O14" i="8"/>
  <c r="O15" i="8"/>
  <c r="O16" i="8"/>
  <c r="J19" i="8"/>
  <c r="O6" i="7"/>
  <c r="O7" i="7"/>
  <c r="O8" i="7"/>
  <c r="O9" i="7"/>
  <c r="O10" i="7"/>
  <c r="O11" i="7"/>
  <c r="O12" i="7"/>
  <c r="O13" i="7"/>
  <c r="O14" i="7"/>
  <c r="O15" i="7"/>
  <c r="O16" i="7"/>
  <c r="J19" i="7"/>
  <c r="O9" i="6"/>
  <c r="O11" i="6"/>
  <c r="O16" i="6"/>
  <c r="O6" i="6"/>
  <c r="O12" i="6"/>
  <c r="O13" i="6"/>
  <c r="O14" i="6"/>
  <c r="O15" i="6"/>
  <c r="J19" i="6"/>
  <c r="O6" i="5"/>
  <c r="O7" i="5"/>
  <c r="O8" i="5"/>
  <c r="O9" i="5"/>
  <c r="O10" i="5"/>
  <c r="O11" i="5"/>
  <c r="O12" i="5"/>
  <c r="O13" i="5"/>
  <c r="O14" i="5"/>
  <c r="O15" i="5"/>
  <c r="O16" i="5"/>
  <c r="J19" i="5"/>
  <c r="O6" i="4"/>
  <c r="O7" i="4"/>
  <c r="O8" i="4"/>
  <c r="O9" i="4"/>
  <c r="O10" i="4"/>
  <c r="O11" i="4"/>
  <c r="O12" i="4"/>
  <c r="O13" i="4"/>
  <c r="O14" i="4"/>
  <c r="O15" i="4"/>
  <c r="O16" i="4"/>
  <c r="J19" i="4"/>
  <c r="O6" i="3"/>
  <c r="O7" i="3"/>
  <c r="O8" i="3"/>
  <c r="O9" i="3"/>
  <c r="O10" i="3"/>
  <c r="O11" i="3"/>
  <c r="O12" i="3"/>
  <c r="O13" i="3"/>
  <c r="O14" i="3"/>
  <c r="O15" i="3"/>
  <c r="O16" i="3"/>
  <c r="J19" i="3"/>
  <c r="O6" i="2"/>
  <c r="O7" i="2"/>
  <c r="O8" i="2"/>
  <c r="O9" i="2"/>
  <c r="O10" i="2"/>
  <c r="O11" i="2"/>
  <c r="O12" i="2"/>
  <c r="O13" i="2"/>
  <c r="O14" i="2"/>
  <c r="O15" i="2"/>
  <c r="O16" i="2"/>
  <c r="J19" i="2"/>
  <c r="O6" i="1"/>
  <c r="O7" i="1"/>
  <c r="O8" i="1"/>
  <c r="O9" i="1"/>
  <c r="O10" i="1"/>
  <c r="O11" i="1"/>
  <c r="O12" i="1"/>
  <c r="O13" i="1"/>
  <c r="O14" i="1"/>
  <c r="O15" i="1"/>
  <c r="O16" i="1"/>
  <c r="J19" i="1"/>
  <c r="O11" i="36" l="1"/>
  <c r="M22" i="36" s="1"/>
  <c r="O13" i="36"/>
  <c r="O10" i="36"/>
  <c r="M21" i="36" s="1"/>
  <c r="O14" i="36"/>
  <c r="O9" i="36"/>
  <c r="O7" i="36"/>
  <c r="O12" i="36"/>
  <c r="O15" i="36"/>
  <c r="O16" i="36"/>
  <c r="O8" i="36"/>
  <c r="O6" i="36"/>
  <c r="M22" i="35"/>
  <c r="M21" i="35"/>
  <c r="M22" i="34"/>
  <c r="M21" i="34"/>
  <c r="M22" i="33"/>
  <c r="M21" i="33"/>
  <c r="M22" i="32"/>
  <c r="M21" i="32"/>
  <c r="M22" i="31"/>
  <c r="M21" i="31"/>
  <c r="M22" i="30"/>
  <c r="M21" i="30"/>
  <c r="M22" i="29"/>
  <c r="M21" i="29"/>
  <c r="M22" i="28"/>
  <c r="M21" i="28"/>
  <c r="M22" i="27"/>
  <c r="M21" i="27"/>
  <c r="M22" i="24"/>
  <c r="M21" i="24"/>
  <c r="M22" i="23"/>
  <c r="M21" i="23"/>
  <c r="M22" i="22"/>
  <c r="M21" i="22"/>
  <c r="M22" i="20"/>
  <c r="M21" i="20"/>
  <c r="M22" i="19"/>
  <c r="M21" i="19"/>
  <c r="M22" i="18"/>
  <c r="M21" i="18"/>
  <c r="M22" i="17"/>
  <c r="M21" i="17"/>
  <c r="M22" i="16"/>
  <c r="M21" i="16"/>
  <c r="M22" i="15"/>
  <c r="M21" i="15"/>
  <c r="M22" i="14"/>
  <c r="M21" i="14"/>
  <c r="M22" i="13"/>
  <c r="M21" i="13"/>
  <c r="M22" i="12"/>
  <c r="M21" i="12"/>
  <c r="M22" i="11"/>
  <c r="M21" i="11"/>
  <c r="M22" i="10"/>
  <c r="M21" i="10"/>
  <c r="M22" i="9"/>
  <c r="M21" i="9"/>
  <c r="M22" i="8"/>
  <c r="M21" i="8"/>
  <c r="M22" i="7"/>
  <c r="M21" i="7"/>
  <c r="M22" i="6"/>
  <c r="M22" i="5"/>
  <c r="M21" i="5"/>
  <c r="M22" i="4"/>
  <c r="M21" i="4"/>
  <c r="M22" i="3"/>
  <c r="M21" i="3"/>
  <c r="M22" i="2"/>
  <c r="M21" i="2"/>
  <c r="M22" i="1"/>
  <c r="M21" i="1"/>
  <c r="U5" i="34" l="1"/>
  <c r="V5" i="34"/>
  <c r="R9" i="34" l="1"/>
  <c r="R12" i="34"/>
  <c r="R7" i="34"/>
  <c r="R8" i="34"/>
  <c r="R14" i="34"/>
  <c r="R15" i="34"/>
  <c r="R13" i="34"/>
  <c r="R6" i="34"/>
  <c r="R16" i="34"/>
  <c r="R10" i="34"/>
  <c r="R11" i="34"/>
  <c r="Q14" i="34"/>
  <c r="Q8" i="34"/>
  <c r="Q9" i="34"/>
  <c r="Q12" i="34"/>
  <c r="Q6" i="34"/>
  <c r="Q10" i="34"/>
  <c r="Q13" i="34"/>
  <c r="Q16" i="34"/>
  <c r="Q7" i="34"/>
  <c r="Q15" i="34"/>
  <c r="Q11" i="34"/>
  <c r="P19" i="36" l="1"/>
  <c r="J20" i="36" l="1"/>
  <c r="J19" i="36"/>
  <c r="V5" i="19" l="1"/>
  <c r="U5" i="19"/>
  <c r="T5" i="19"/>
  <c r="Q16" i="19" l="1"/>
  <c r="Q7" i="19"/>
  <c r="Q6" i="19"/>
  <c r="Q13" i="19"/>
  <c r="Q8" i="19"/>
  <c r="Q9" i="19"/>
  <c r="Q10" i="19"/>
  <c r="Q11" i="19"/>
  <c r="Q14" i="19"/>
  <c r="Q12" i="19"/>
  <c r="Q15" i="19"/>
  <c r="W5" i="19"/>
  <c r="P15" i="19"/>
  <c r="P14" i="19"/>
  <c r="P11" i="19"/>
  <c r="P16" i="19"/>
  <c r="P6" i="19"/>
  <c r="P10" i="19"/>
  <c r="P8" i="19"/>
  <c r="P12" i="19"/>
  <c r="P13" i="19"/>
  <c r="P7" i="19"/>
  <c r="P9" i="19"/>
  <c r="R9" i="19"/>
  <c r="R12" i="19"/>
  <c r="R15" i="19"/>
  <c r="R10" i="19"/>
  <c r="R6" i="19"/>
  <c r="R8" i="19"/>
  <c r="R11" i="19"/>
  <c r="R13" i="19"/>
  <c r="R16" i="19"/>
  <c r="R7" i="19"/>
  <c r="R14" i="19"/>
  <c r="S11" i="19" l="1"/>
  <c r="S8" i="19"/>
  <c r="S12" i="19"/>
  <c r="S7" i="19"/>
  <c r="S16" i="19"/>
  <c r="S9" i="19"/>
  <c r="S14" i="19"/>
  <c r="S13" i="19"/>
  <c r="S6" i="19"/>
  <c r="S15" i="19"/>
  <c r="S10" i="19"/>
  <c r="T5" i="35"/>
  <c r="P14" i="35" l="1"/>
  <c r="P10" i="35"/>
  <c r="P7" i="35"/>
  <c r="P13" i="35"/>
  <c r="P12" i="35"/>
  <c r="P15" i="35"/>
  <c r="P8" i="35"/>
  <c r="P9" i="35"/>
  <c r="P6" i="35"/>
  <c r="P16" i="35"/>
  <c r="P11" i="35"/>
  <c r="U5" i="4" l="1"/>
  <c r="T5" i="4"/>
  <c r="V5" i="4"/>
  <c r="T5" i="34"/>
  <c r="T5" i="28"/>
  <c r="V5" i="28"/>
  <c r="U5" i="28"/>
  <c r="T5" i="22"/>
  <c r="U5" i="22"/>
  <c r="V5" i="22"/>
  <c r="T5" i="24"/>
  <c r="V5" i="24"/>
  <c r="U5" i="24"/>
  <c r="T5" i="10"/>
  <c r="V5" i="10"/>
  <c r="U5" i="10"/>
  <c r="T5" i="23"/>
  <c r="V5" i="23"/>
  <c r="V5" i="35"/>
  <c r="U5" i="35"/>
  <c r="V5" i="5"/>
  <c r="T5" i="5"/>
  <c r="U5" i="5"/>
  <c r="T5" i="27"/>
  <c r="V5" i="27"/>
  <c r="U5" i="27"/>
  <c r="Q11" i="4" l="1"/>
  <c r="Q10" i="4"/>
  <c r="Q9" i="4"/>
  <c r="Q16" i="4"/>
  <c r="Q13" i="4"/>
  <c r="Q14" i="4"/>
  <c r="Q12" i="4"/>
  <c r="Q7" i="4"/>
  <c r="Q6" i="4"/>
  <c r="Q8" i="4"/>
  <c r="Q15" i="4"/>
  <c r="R11" i="4"/>
  <c r="R14" i="4"/>
  <c r="R10" i="4"/>
  <c r="R16" i="4"/>
  <c r="R15" i="4"/>
  <c r="R6" i="4"/>
  <c r="R12" i="4"/>
  <c r="R7" i="4"/>
  <c r="R8" i="4"/>
  <c r="R13" i="4"/>
  <c r="R9" i="4"/>
  <c r="P14" i="4"/>
  <c r="P12" i="4"/>
  <c r="P8" i="4"/>
  <c r="P10" i="4"/>
  <c r="P15" i="4"/>
  <c r="P16" i="4"/>
  <c r="W5" i="4"/>
  <c r="P7" i="4"/>
  <c r="P9" i="4"/>
  <c r="P13" i="4"/>
  <c r="P11" i="4"/>
  <c r="P6" i="4"/>
  <c r="P14" i="34"/>
  <c r="P13" i="34"/>
  <c r="P8" i="34"/>
  <c r="P6" i="34"/>
  <c r="P16" i="34"/>
  <c r="P11" i="34"/>
  <c r="W5" i="34"/>
  <c r="P12" i="34"/>
  <c r="P10" i="34"/>
  <c r="P15" i="34"/>
  <c r="P9" i="34"/>
  <c r="P7" i="34"/>
  <c r="Q15" i="28"/>
  <c r="Q10" i="28"/>
  <c r="Q12" i="28"/>
  <c r="Q9" i="28"/>
  <c r="Q14" i="28"/>
  <c r="Q6" i="28"/>
  <c r="Q8" i="28"/>
  <c r="Q11" i="28"/>
  <c r="Q16" i="28"/>
  <c r="Q13" i="28"/>
  <c r="Q7" i="28"/>
  <c r="R13" i="28"/>
  <c r="R7" i="28"/>
  <c r="R16" i="28"/>
  <c r="R6" i="28"/>
  <c r="R8" i="28"/>
  <c r="R10" i="28"/>
  <c r="R11" i="28"/>
  <c r="R15" i="28"/>
  <c r="R14" i="28"/>
  <c r="R12" i="28"/>
  <c r="R9" i="28"/>
  <c r="P10" i="28"/>
  <c r="P15" i="28"/>
  <c r="P12" i="28"/>
  <c r="W5" i="28"/>
  <c r="P6" i="28"/>
  <c r="P14" i="28"/>
  <c r="P16" i="28"/>
  <c r="P13" i="28"/>
  <c r="P11" i="28"/>
  <c r="P8" i="28"/>
  <c r="P7" i="28"/>
  <c r="P9" i="28"/>
  <c r="R8" i="22"/>
  <c r="R11" i="22"/>
  <c r="R9" i="22"/>
  <c r="R14" i="22"/>
  <c r="R6" i="22"/>
  <c r="R7" i="22"/>
  <c r="R10" i="22"/>
  <c r="R15" i="22"/>
  <c r="R16" i="22"/>
  <c r="R12" i="22"/>
  <c r="R13" i="22"/>
  <c r="Q7" i="22"/>
  <c r="Q14" i="22"/>
  <c r="Q12" i="22"/>
  <c r="Q8" i="22"/>
  <c r="Q13" i="22"/>
  <c r="Q16" i="22"/>
  <c r="Q6" i="22"/>
  <c r="Q11" i="22"/>
  <c r="Q10" i="22"/>
  <c r="Q9" i="22"/>
  <c r="Q15" i="22"/>
  <c r="P10" i="22"/>
  <c r="P6" i="22"/>
  <c r="P16" i="22"/>
  <c r="P11" i="22"/>
  <c r="P13" i="22"/>
  <c r="W5" i="22"/>
  <c r="P7" i="22"/>
  <c r="P14" i="22"/>
  <c r="P15" i="22"/>
  <c r="P9" i="22"/>
  <c r="P12" i="22"/>
  <c r="P8" i="22"/>
  <c r="Q7" i="24"/>
  <c r="Q6" i="24"/>
  <c r="Q15" i="24"/>
  <c r="Q16" i="24"/>
  <c r="Q10" i="24"/>
  <c r="Q14" i="24"/>
  <c r="Q13" i="24"/>
  <c r="Q11" i="24"/>
  <c r="Q9" i="24"/>
  <c r="Q12" i="24"/>
  <c r="Q8" i="24"/>
  <c r="R8" i="24"/>
  <c r="R13" i="24"/>
  <c r="R9" i="24"/>
  <c r="R12" i="24"/>
  <c r="R11" i="24"/>
  <c r="R7" i="24"/>
  <c r="R6" i="24"/>
  <c r="R14" i="24"/>
  <c r="R10" i="24"/>
  <c r="R16" i="24"/>
  <c r="R15" i="24"/>
  <c r="P6" i="24"/>
  <c r="P14" i="24"/>
  <c r="P9" i="24"/>
  <c r="P13" i="24"/>
  <c r="W5" i="24"/>
  <c r="P7" i="24"/>
  <c r="P10" i="24"/>
  <c r="P12" i="24"/>
  <c r="P16" i="24"/>
  <c r="P8" i="24"/>
  <c r="P11" i="24"/>
  <c r="P15" i="24"/>
  <c r="Q14" i="10"/>
  <c r="Q15" i="10"/>
  <c r="Q8" i="10"/>
  <c r="Q10" i="10"/>
  <c r="Q7" i="10"/>
  <c r="Q12" i="10"/>
  <c r="Q11" i="10"/>
  <c r="Q13" i="10"/>
  <c r="Q9" i="10"/>
  <c r="Q16" i="10"/>
  <c r="Q6" i="10"/>
  <c r="R15" i="10"/>
  <c r="R10" i="10"/>
  <c r="R14" i="10"/>
  <c r="R12" i="10"/>
  <c r="R8" i="10"/>
  <c r="R9" i="10"/>
  <c r="R16" i="10"/>
  <c r="R11" i="10"/>
  <c r="R13" i="10"/>
  <c r="R7" i="10"/>
  <c r="R6" i="10"/>
  <c r="P9" i="10"/>
  <c r="P6" i="10"/>
  <c r="P10" i="10"/>
  <c r="P16" i="10"/>
  <c r="P15" i="10"/>
  <c r="W5" i="10"/>
  <c r="P13" i="10"/>
  <c r="P7" i="10"/>
  <c r="P11" i="10"/>
  <c r="P8" i="10"/>
  <c r="P14" i="10"/>
  <c r="P12" i="10"/>
  <c r="R6" i="23"/>
  <c r="R10" i="23"/>
  <c r="R16" i="23"/>
  <c r="R15" i="23"/>
  <c r="R12" i="23"/>
  <c r="R7" i="23"/>
  <c r="R9" i="23"/>
  <c r="R11" i="23"/>
  <c r="R13" i="23"/>
  <c r="R8" i="23"/>
  <c r="R14" i="23"/>
  <c r="P16" i="23"/>
  <c r="P11" i="23"/>
  <c r="P13" i="23"/>
  <c r="P10" i="23"/>
  <c r="P8" i="23"/>
  <c r="P15" i="23"/>
  <c r="P9" i="23"/>
  <c r="P6" i="23"/>
  <c r="P12" i="23"/>
  <c r="P14" i="23"/>
  <c r="P7" i="23"/>
  <c r="Q11" i="35"/>
  <c r="Q7" i="35"/>
  <c r="Q15" i="35"/>
  <c r="Q9" i="35"/>
  <c r="Q10" i="35"/>
  <c r="Q14" i="35"/>
  <c r="Q16" i="35"/>
  <c r="Q8" i="35"/>
  <c r="Q6" i="35"/>
  <c r="Q12" i="35"/>
  <c r="Q13" i="35"/>
  <c r="W5" i="35"/>
  <c r="R6" i="35"/>
  <c r="R13" i="35"/>
  <c r="R8" i="35"/>
  <c r="R14" i="35"/>
  <c r="R7" i="35"/>
  <c r="R9" i="35"/>
  <c r="R16" i="35"/>
  <c r="R12" i="35"/>
  <c r="R11" i="35"/>
  <c r="R10" i="35"/>
  <c r="R15" i="35"/>
  <c r="Q12" i="5"/>
  <c r="Q8" i="5"/>
  <c r="Q7" i="5"/>
  <c r="Q14" i="5"/>
  <c r="Q11" i="5"/>
  <c r="Q9" i="5"/>
  <c r="Q15" i="5"/>
  <c r="Q16" i="5"/>
  <c r="Q13" i="5"/>
  <c r="Q10" i="5"/>
  <c r="Q6" i="5"/>
  <c r="W5" i="5"/>
  <c r="P13" i="5"/>
  <c r="P9" i="5"/>
  <c r="P15" i="5"/>
  <c r="P7" i="5"/>
  <c r="P12" i="5"/>
  <c r="P11" i="5"/>
  <c r="P10" i="5"/>
  <c r="P8" i="5"/>
  <c r="P6" i="5"/>
  <c r="P14" i="5"/>
  <c r="P16" i="5"/>
  <c r="R13" i="5"/>
  <c r="R11" i="5"/>
  <c r="R6" i="5"/>
  <c r="R14" i="5"/>
  <c r="R7" i="5"/>
  <c r="R15" i="5"/>
  <c r="R8" i="5"/>
  <c r="R10" i="5"/>
  <c r="R9" i="5"/>
  <c r="R12" i="5"/>
  <c r="R16" i="5"/>
  <c r="Q8" i="27"/>
  <c r="Q15" i="27"/>
  <c r="Q12" i="27"/>
  <c r="Q10" i="27"/>
  <c r="Q6" i="27"/>
  <c r="Q7" i="27"/>
  <c r="Q11" i="27"/>
  <c r="Q16" i="27"/>
  <c r="Q9" i="27"/>
  <c r="Q14" i="27"/>
  <c r="Q13" i="27"/>
  <c r="R12" i="27"/>
  <c r="R13" i="27"/>
  <c r="R8" i="27"/>
  <c r="R11" i="27"/>
  <c r="R14" i="27"/>
  <c r="R16" i="27"/>
  <c r="R10" i="27"/>
  <c r="R15" i="27"/>
  <c r="R9" i="27"/>
  <c r="R7" i="27"/>
  <c r="R6" i="27"/>
  <c r="P16" i="27"/>
  <c r="P8" i="27"/>
  <c r="P12" i="27"/>
  <c r="P11" i="27"/>
  <c r="P10" i="27"/>
  <c r="P13" i="27"/>
  <c r="P14" i="27"/>
  <c r="W5" i="27"/>
  <c r="P9" i="27"/>
  <c r="P6" i="27"/>
  <c r="P7" i="27"/>
  <c r="P15" i="27"/>
  <c r="S16" i="4" l="1"/>
  <c r="S6" i="4"/>
  <c r="S10" i="4"/>
  <c r="S13" i="4"/>
  <c r="S9" i="4"/>
  <c r="S7" i="4"/>
  <c r="S8" i="4"/>
  <c r="S15" i="4"/>
  <c r="S12" i="4"/>
  <c r="S14" i="4"/>
  <c r="S11" i="4"/>
  <c r="S7" i="34"/>
  <c r="S10" i="34"/>
  <c r="S16" i="34"/>
  <c r="S9" i="34"/>
  <c r="S14" i="34"/>
  <c r="S6" i="34"/>
  <c r="S15" i="34"/>
  <c r="S12" i="34"/>
  <c r="S11" i="34"/>
  <c r="S13" i="34"/>
  <c r="S8" i="34"/>
  <c r="S14" i="28"/>
  <c r="S6" i="28"/>
  <c r="S8" i="28"/>
  <c r="S15" i="28"/>
  <c r="S7" i="28"/>
  <c r="S16" i="28"/>
  <c r="S12" i="28"/>
  <c r="S13" i="28"/>
  <c r="S11" i="28"/>
  <c r="S9" i="28"/>
  <c r="S10" i="28"/>
  <c r="S15" i="22"/>
  <c r="S12" i="22"/>
  <c r="S11" i="22"/>
  <c r="S6" i="22"/>
  <c r="S9" i="22"/>
  <c r="S7" i="22"/>
  <c r="S10" i="22"/>
  <c r="S13" i="22"/>
  <c r="S8" i="22"/>
  <c r="S16" i="22"/>
  <c r="S14" i="22"/>
  <c r="S16" i="24"/>
  <c r="S14" i="24"/>
  <c r="S10" i="24"/>
  <c r="S15" i="24"/>
  <c r="S8" i="24"/>
  <c r="S12" i="24"/>
  <c r="S11" i="24"/>
  <c r="S6" i="24"/>
  <c r="S7" i="24"/>
  <c r="S13" i="24"/>
  <c r="S9" i="24"/>
  <c r="S15" i="10"/>
  <c r="S11" i="10"/>
  <c r="S16" i="10"/>
  <c r="S8" i="10"/>
  <c r="S7" i="10"/>
  <c r="S12" i="10"/>
  <c r="S6" i="10"/>
  <c r="S9" i="10"/>
  <c r="S14" i="10"/>
  <c r="S13" i="10"/>
  <c r="S10" i="10"/>
  <c r="S12" i="35"/>
  <c r="S7" i="35"/>
  <c r="S15" i="35"/>
  <c r="S11" i="35"/>
  <c r="S9" i="35"/>
  <c r="S16" i="35"/>
  <c r="S14" i="35"/>
  <c r="S8" i="35"/>
  <c r="S10" i="35"/>
  <c r="S6" i="35"/>
  <c r="S13" i="35"/>
  <c r="S14" i="5"/>
  <c r="S16" i="5"/>
  <c r="S12" i="5"/>
  <c r="S11" i="5"/>
  <c r="S10" i="5"/>
  <c r="S7" i="5"/>
  <c r="S15" i="5"/>
  <c r="S9" i="5"/>
  <c r="S13" i="5"/>
  <c r="S8" i="5"/>
  <c r="S6" i="5"/>
  <c r="S14" i="27"/>
  <c r="S9" i="27"/>
  <c r="S15" i="27"/>
  <c r="S12" i="27"/>
  <c r="S16" i="27"/>
  <c r="S11" i="27"/>
  <c r="S6" i="27"/>
  <c r="S7" i="27"/>
  <c r="S10" i="27"/>
  <c r="S8" i="27"/>
  <c r="S13" i="27"/>
  <c r="V5" i="29" l="1"/>
  <c r="U5" i="29"/>
  <c r="T5" i="29"/>
  <c r="U5" i="23"/>
  <c r="T5" i="16"/>
  <c r="V5" i="16"/>
  <c r="U5" i="16"/>
  <c r="T5" i="8"/>
  <c r="U5" i="8"/>
  <c r="P10" i="29" l="1"/>
  <c r="P16" i="29"/>
  <c r="P15" i="29"/>
  <c r="P12" i="29"/>
  <c r="P6" i="29"/>
  <c r="P11" i="29"/>
  <c r="P7" i="29"/>
  <c r="P13" i="29"/>
  <c r="W5" i="29"/>
  <c r="P9" i="29"/>
  <c r="P8" i="29"/>
  <c r="P14" i="29"/>
  <c r="Q15" i="29"/>
  <c r="Q7" i="29"/>
  <c r="Q16" i="29"/>
  <c r="Q6" i="29"/>
  <c r="Q13" i="29"/>
  <c r="Q10" i="29"/>
  <c r="Q11" i="29"/>
  <c r="Q8" i="29"/>
  <c r="Q14" i="29"/>
  <c r="Q12" i="29"/>
  <c r="Q9" i="29"/>
  <c r="R16" i="29"/>
  <c r="R12" i="29"/>
  <c r="R6" i="29"/>
  <c r="R13" i="29"/>
  <c r="R11" i="29"/>
  <c r="R14" i="29"/>
  <c r="R8" i="29"/>
  <c r="R15" i="29"/>
  <c r="R9" i="29"/>
  <c r="R10" i="29"/>
  <c r="R7" i="29"/>
  <c r="Q16" i="23"/>
  <c r="Q10" i="23"/>
  <c r="Q8" i="23"/>
  <c r="Q14" i="23"/>
  <c r="Q15" i="23"/>
  <c r="Q12" i="23"/>
  <c r="Q6" i="23"/>
  <c r="Q13" i="23"/>
  <c r="Q7" i="23"/>
  <c r="Q11" i="23"/>
  <c r="Q9" i="23"/>
  <c r="W5" i="23"/>
  <c r="Q6" i="16"/>
  <c r="Q7" i="16"/>
  <c r="Q15" i="16"/>
  <c r="Q11" i="16"/>
  <c r="Q14" i="16"/>
  <c r="Q12" i="16"/>
  <c r="Q16" i="16"/>
  <c r="Q10" i="16"/>
  <c r="Q13" i="16"/>
  <c r="Q8" i="16"/>
  <c r="Q9" i="16"/>
  <c r="R8" i="16"/>
  <c r="R16" i="16"/>
  <c r="R13" i="16"/>
  <c r="R7" i="16"/>
  <c r="R10" i="16"/>
  <c r="R6" i="16"/>
  <c r="R12" i="16"/>
  <c r="R14" i="16"/>
  <c r="R9" i="16"/>
  <c r="R15" i="16"/>
  <c r="R11" i="16"/>
  <c r="P8" i="16"/>
  <c r="P16" i="16"/>
  <c r="P11" i="16"/>
  <c r="P12" i="16"/>
  <c r="P15" i="16"/>
  <c r="P10" i="16"/>
  <c r="P13" i="16"/>
  <c r="P7" i="16"/>
  <c r="P6" i="16"/>
  <c r="W5" i="16"/>
  <c r="P9" i="16"/>
  <c r="P14" i="16"/>
  <c r="Q10" i="8"/>
  <c r="Q15" i="8"/>
  <c r="Q8" i="8"/>
  <c r="Q16" i="8"/>
  <c r="Q7" i="8"/>
  <c r="Q14" i="8"/>
  <c r="Q12" i="8"/>
  <c r="Q11" i="8"/>
  <c r="Q13" i="8"/>
  <c r="Q9" i="8"/>
  <c r="Q6" i="8"/>
  <c r="P12" i="8"/>
  <c r="P13" i="8"/>
  <c r="P16" i="8"/>
  <c r="P7" i="8"/>
  <c r="P11" i="8"/>
  <c r="P8" i="8"/>
  <c r="P15" i="8"/>
  <c r="P9" i="8"/>
  <c r="P6" i="8"/>
  <c r="P14" i="8"/>
  <c r="P10" i="8"/>
  <c r="S14" i="29" l="1"/>
  <c r="S10" i="29"/>
  <c r="S15" i="29"/>
  <c r="S8" i="29"/>
  <c r="S7" i="29"/>
  <c r="S13" i="29"/>
  <c r="S11" i="29"/>
  <c r="S12" i="29"/>
  <c r="S16" i="29"/>
  <c r="S6" i="29"/>
  <c r="S9" i="29"/>
  <c r="S14" i="23"/>
  <c r="S13" i="23"/>
  <c r="S8" i="23"/>
  <c r="S15" i="23"/>
  <c r="S12" i="23"/>
  <c r="S6" i="23"/>
  <c r="S10" i="23"/>
  <c r="S16" i="23"/>
  <c r="S11" i="23"/>
  <c r="S9" i="23"/>
  <c r="S7" i="23"/>
  <c r="S10" i="16"/>
  <c r="S6" i="16"/>
  <c r="S11" i="16"/>
  <c r="S7" i="16"/>
  <c r="S13" i="16"/>
  <c r="S8" i="16"/>
  <c r="S14" i="16"/>
  <c r="S9" i="16"/>
  <c r="S12" i="16"/>
  <c r="S15" i="16"/>
  <c r="S16" i="16"/>
  <c r="V5" i="33" l="1"/>
  <c r="R14" i="33" l="1"/>
  <c r="R8" i="33"/>
  <c r="R10" i="33"/>
  <c r="R9" i="33"/>
  <c r="R7" i="33"/>
  <c r="R13" i="33"/>
  <c r="R6" i="33"/>
  <c r="R15" i="33"/>
  <c r="R11" i="33"/>
  <c r="R12" i="33"/>
  <c r="R16" i="33"/>
  <c r="V5" i="6" l="1"/>
  <c r="U5" i="6"/>
  <c r="T5" i="6"/>
  <c r="T5" i="33" l="1"/>
  <c r="U5" i="33"/>
  <c r="T5" i="3"/>
  <c r="V5" i="8"/>
  <c r="V5" i="3"/>
  <c r="U5" i="3"/>
  <c r="T5" i="12"/>
  <c r="V5" i="12"/>
  <c r="U5" i="12"/>
  <c r="U5" i="20"/>
  <c r="T5" i="20"/>
  <c r="V5" i="20"/>
  <c r="V5" i="9"/>
  <c r="T5" i="9"/>
  <c r="U5" i="9"/>
  <c r="V5" i="18"/>
  <c r="T5" i="18"/>
  <c r="U5" i="18"/>
  <c r="W5" i="6"/>
  <c r="P6" i="6"/>
  <c r="P13" i="6"/>
  <c r="P15" i="6"/>
  <c r="P16" i="6"/>
  <c r="P7" i="6"/>
  <c r="P11" i="6"/>
  <c r="P8" i="6"/>
  <c r="P10" i="6"/>
  <c r="P14" i="6"/>
  <c r="P12" i="6"/>
  <c r="P9" i="6"/>
  <c r="Q7" i="6"/>
  <c r="Q14" i="6"/>
  <c r="Q11" i="6"/>
  <c r="Q12" i="6"/>
  <c r="Q15" i="6"/>
  <c r="Q6" i="6"/>
  <c r="Q13" i="6"/>
  <c r="Q10" i="6"/>
  <c r="Q16" i="6"/>
  <c r="Q8" i="6"/>
  <c r="Q9" i="6"/>
  <c r="R13" i="6"/>
  <c r="R9" i="6"/>
  <c r="R14" i="6"/>
  <c r="R8" i="6"/>
  <c r="R15" i="6"/>
  <c r="R16" i="6"/>
  <c r="R12" i="6"/>
  <c r="R6" i="6"/>
  <c r="R10" i="6"/>
  <c r="R11" i="6"/>
  <c r="R7" i="6"/>
  <c r="V5" i="1"/>
  <c r="T5" i="1"/>
  <c r="U5" i="1"/>
  <c r="T5" i="31"/>
  <c r="V5" i="31"/>
  <c r="U5" i="31"/>
  <c r="U5" i="32"/>
  <c r="T5" i="32"/>
  <c r="V5" i="32"/>
  <c r="T5" i="7"/>
  <c r="V5" i="7"/>
  <c r="U5" i="7"/>
  <c r="V5" i="2"/>
  <c r="T5" i="2"/>
  <c r="U5" i="2"/>
  <c r="T5" i="11"/>
  <c r="V5" i="11"/>
  <c r="U5" i="11"/>
  <c r="U5" i="14"/>
  <c r="T5" i="14"/>
  <c r="V5" i="14"/>
  <c r="Q14" i="33" l="1"/>
  <c r="Q11" i="33"/>
  <c r="Q9" i="33"/>
  <c r="Q7" i="33"/>
  <c r="Q16" i="33"/>
  <c r="Q6" i="33"/>
  <c r="Q12" i="33"/>
  <c r="Q8" i="33"/>
  <c r="Q10" i="33"/>
  <c r="Q15" i="33"/>
  <c r="Q13" i="33"/>
  <c r="W5" i="33"/>
  <c r="P7" i="33"/>
  <c r="P12" i="33"/>
  <c r="P15" i="33"/>
  <c r="P14" i="33"/>
  <c r="P6" i="33"/>
  <c r="P9" i="33"/>
  <c r="P8" i="33"/>
  <c r="P11" i="33"/>
  <c r="P10" i="33"/>
  <c r="P13" i="33"/>
  <c r="P16" i="33"/>
  <c r="R15" i="3"/>
  <c r="R7" i="3"/>
  <c r="R10" i="3"/>
  <c r="R16" i="3"/>
  <c r="R8" i="3"/>
  <c r="R9" i="3"/>
  <c r="R12" i="3"/>
  <c r="R13" i="3"/>
  <c r="R14" i="3"/>
  <c r="R11" i="3"/>
  <c r="R6" i="3"/>
  <c r="Q11" i="3"/>
  <c r="Q14" i="3"/>
  <c r="Q8" i="3"/>
  <c r="Q12" i="3"/>
  <c r="Q7" i="3"/>
  <c r="Q9" i="3"/>
  <c r="Q15" i="3"/>
  <c r="Q10" i="3"/>
  <c r="Q6" i="3"/>
  <c r="Q13" i="3"/>
  <c r="Q16" i="3"/>
  <c r="R9" i="8"/>
  <c r="R6" i="8"/>
  <c r="R14" i="8"/>
  <c r="R7" i="8"/>
  <c r="R15" i="8"/>
  <c r="R16" i="8"/>
  <c r="R8" i="8"/>
  <c r="R12" i="8"/>
  <c r="R11" i="8"/>
  <c r="R10" i="8"/>
  <c r="R13" i="8"/>
  <c r="W5" i="8"/>
  <c r="P6" i="3"/>
  <c r="P15" i="3"/>
  <c r="P14" i="3"/>
  <c r="P7" i="3"/>
  <c r="P8" i="3"/>
  <c r="P12" i="3"/>
  <c r="P9" i="3"/>
  <c r="P13" i="3"/>
  <c r="P10" i="3"/>
  <c r="W5" i="3"/>
  <c r="P11" i="3"/>
  <c r="P16" i="3"/>
  <c r="P8" i="12"/>
  <c r="P14" i="12"/>
  <c r="P11" i="12"/>
  <c r="P10" i="12"/>
  <c r="W5" i="12"/>
  <c r="P6" i="12"/>
  <c r="P7" i="12"/>
  <c r="P13" i="12"/>
  <c r="P15" i="12"/>
  <c r="P9" i="12"/>
  <c r="P16" i="12"/>
  <c r="P12" i="12"/>
  <c r="R16" i="12"/>
  <c r="R13" i="12"/>
  <c r="R9" i="12"/>
  <c r="R6" i="12"/>
  <c r="R12" i="12"/>
  <c r="R11" i="12"/>
  <c r="R7" i="12"/>
  <c r="R10" i="12"/>
  <c r="R15" i="12"/>
  <c r="R14" i="12"/>
  <c r="R8" i="12"/>
  <c r="Q11" i="12"/>
  <c r="Q14" i="12"/>
  <c r="Q16" i="12"/>
  <c r="Q8" i="12"/>
  <c r="Q7" i="12"/>
  <c r="Q10" i="12"/>
  <c r="Q12" i="12"/>
  <c r="Q15" i="12"/>
  <c r="Q13" i="12"/>
  <c r="Q6" i="12"/>
  <c r="Q9" i="12"/>
  <c r="P14" i="20"/>
  <c r="P11" i="20"/>
  <c r="P6" i="20"/>
  <c r="P12" i="20"/>
  <c r="W5" i="20"/>
  <c r="P9" i="20"/>
  <c r="P15" i="20"/>
  <c r="P7" i="20"/>
  <c r="P8" i="20"/>
  <c r="P13" i="20"/>
  <c r="P16" i="20"/>
  <c r="P10" i="20"/>
  <c r="R15" i="20"/>
  <c r="R13" i="20"/>
  <c r="R7" i="20"/>
  <c r="R12" i="20"/>
  <c r="R6" i="20"/>
  <c r="R9" i="20"/>
  <c r="R16" i="20"/>
  <c r="R14" i="20"/>
  <c r="R11" i="20"/>
  <c r="R10" i="20"/>
  <c r="R8" i="20"/>
  <c r="Q13" i="20"/>
  <c r="Q9" i="20"/>
  <c r="Q10" i="20"/>
  <c r="Q7" i="20"/>
  <c r="Q15" i="20"/>
  <c r="Q12" i="20"/>
  <c r="Q14" i="20"/>
  <c r="Q6" i="20"/>
  <c r="Q11" i="20"/>
  <c r="Q16" i="20"/>
  <c r="Q8" i="20"/>
  <c r="P16" i="9"/>
  <c r="P12" i="9"/>
  <c r="P8" i="9"/>
  <c r="W5" i="9"/>
  <c r="P7" i="9"/>
  <c r="P6" i="9"/>
  <c r="P14" i="9"/>
  <c r="P11" i="9"/>
  <c r="P13" i="9"/>
  <c r="P9" i="9"/>
  <c r="P15" i="9"/>
  <c r="P10" i="9"/>
  <c r="Q12" i="9"/>
  <c r="Q14" i="9"/>
  <c r="Q13" i="9"/>
  <c r="Q6" i="9"/>
  <c r="Q15" i="9"/>
  <c r="Q7" i="9"/>
  <c r="Q10" i="9"/>
  <c r="Q11" i="9"/>
  <c r="Q9" i="9"/>
  <c r="Q8" i="9"/>
  <c r="Q16" i="9"/>
  <c r="R9" i="9"/>
  <c r="R15" i="9"/>
  <c r="R6" i="9"/>
  <c r="R14" i="9"/>
  <c r="R16" i="9"/>
  <c r="R8" i="9"/>
  <c r="R10" i="9"/>
  <c r="R13" i="9"/>
  <c r="R7" i="9"/>
  <c r="R12" i="9"/>
  <c r="R11" i="9"/>
  <c r="P8" i="18"/>
  <c r="P6" i="18"/>
  <c r="P12" i="18"/>
  <c r="W5" i="18"/>
  <c r="P7" i="18"/>
  <c r="P14" i="18"/>
  <c r="P13" i="18"/>
  <c r="P11" i="18"/>
  <c r="P10" i="18"/>
  <c r="P9" i="18"/>
  <c r="P16" i="18"/>
  <c r="P15" i="18"/>
  <c r="Q7" i="18"/>
  <c r="Q6" i="18"/>
  <c r="Q16" i="18"/>
  <c r="Q11" i="18"/>
  <c r="Q8" i="18"/>
  <c r="Q15" i="18"/>
  <c r="Q12" i="18"/>
  <c r="Q10" i="18"/>
  <c r="Q14" i="18"/>
  <c r="Q13" i="18"/>
  <c r="Q9" i="18"/>
  <c r="R12" i="18"/>
  <c r="R6" i="18"/>
  <c r="R15" i="18"/>
  <c r="R13" i="18"/>
  <c r="R11" i="18"/>
  <c r="R8" i="18"/>
  <c r="R16" i="18"/>
  <c r="R9" i="18"/>
  <c r="R10" i="18"/>
  <c r="R7" i="18"/>
  <c r="R14" i="18"/>
  <c r="S11" i="6"/>
  <c r="S14" i="6"/>
  <c r="S8" i="6"/>
  <c r="S7" i="6"/>
  <c r="S16" i="6"/>
  <c r="S12" i="6"/>
  <c r="S6" i="6"/>
  <c r="S13" i="6"/>
  <c r="S10" i="6"/>
  <c r="S9" i="6"/>
  <c r="S15" i="6"/>
  <c r="P11" i="1"/>
  <c r="P15" i="1"/>
  <c r="P14" i="1"/>
  <c r="P6" i="1"/>
  <c r="P16" i="1"/>
  <c r="P10" i="1"/>
  <c r="P12" i="1"/>
  <c r="P8" i="1"/>
  <c r="P7" i="1"/>
  <c r="P13" i="1"/>
  <c r="P9" i="1"/>
  <c r="Q8" i="1"/>
  <c r="Q16" i="1"/>
  <c r="Q13" i="1"/>
  <c r="Q15" i="1"/>
  <c r="Q12" i="1"/>
  <c r="Q6" i="1"/>
  <c r="Q7" i="1"/>
  <c r="Q10" i="1"/>
  <c r="Q11" i="1"/>
  <c r="Q9" i="1"/>
  <c r="Q14" i="1"/>
  <c r="W5" i="1"/>
  <c r="R10" i="1"/>
  <c r="R12" i="1"/>
  <c r="R9" i="1"/>
  <c r="R15" i="1"/>
  <c r="R7" i="1"/>
  <c r="R13" i="1"/>
  <c r="R16" i="1"/>
  <c r="R11" i="1"/>
  <c r="R14" i="1"/>
  <c r="R8" i="1"/>
  <c r="R6" i="1"/>
  <c r="Q12" i="31"/>
  <c r="Q14" i="31"/>
  <c r="Q15" i="31"/>
  <c r="Q13" i="31"/>
  <c r="Q9" i="31"/>
  <c r="Q10" i="31"/>
  <c r="Q8" i="31"/>
  <c r="Q7" i="31"/>
  <c r="Q11" i="31"/>
  <c r="Q6" i="31"/>
  <c r="Q16" i="31"/>
  <c r="R12" i="31"/>
  <c r="R7" i="31"/>
  <c r="R10" i="31"/>
  <c r="R14" i="31"/>
  <c r="R13" i="31"/>
  <c r="R6" i="31"/>
  <c r="R8" i="31"/>
  <c r="R11" i="31"/>
  <c r="R9" i="31"/>
  <c r="R15" i="31"/>
  <c r="R16" i="31"/>
  <c r="P16" i="31"/>
  <c r="P9" i="31"/>
  <c r="W5" i="31"/>
  <c r="P10" i="31"/>
  <c r="P14" i="31"/>
  <c r="P12" i="31"/>
  <c r="P7" i="31"/>
  <c r="P11" i="31"/>
  <c r="P6" i="31"/>
  <c r="P13" i="31"/>
  <c r="P15" i="31"/>
  <c r="P8" i="31"/>
  <c r="P7" i="32"/>
  <c r="P12" i="32"/>
  <c r="P6" i="32"/>
  <c r="P8" i="32"/>
  <c r="P16" i="32"/>
  <c r="P9" i="32"/>
  <c r="W5" i="32"/>
  <c r="P13" i="32"/>
  <c r="P11" i="32"/>
  <c r="P10" i="32"/>
  <c r="P14" i="32"/>
  <c r="P15" i="32"/>
  <c r="Q15" i="32"/>
  <c r="Q9" i="32"/>
  <c r="Q12" i="32"/>
  <c r="Q7" i="32"/>
  <c r="Q14" i="32"/>
  <c r="Q16" i="32"/>
  <c r="Q10" i="32"/>
  <c r="Q13" i="32"/>
  <c r="Q6" i="32"/>
  <c r="Q8" i="32"/>
  <c r="Q11" i="32"/>
  <c r="R16" i="32"/>
  <c r="R13" i="32"/>
  <c r="R10" i="32"/>
  <c r="R7" i="32"/>
  <c r="R8" i="32"/>
  <c r="R11" i="32"/>
  <c r="R12" i="32"/>
  <c r="R9" i="32"/>
  <c r="R15" i="32"/>
  <c r="R14" i="32"/>
  <c r="R6" i="32"/>
  <c r="Q8" i="7"/>
  <c r="Q13" i="7"/>
  <c r="Q9" i="7"/>
  <c r="Q15" i="7"/>
  <c r="Q14" i="7"/>
  <c r="Q12" i="7"/>
  <c r="Q6" i="7"/>
  <c r="Q11" i="7"/>
  <c r="Q10" i="7"/>
  <c r="Q16" i="7"/>
  <c r="Q7" i="7"/>
  <c r="R13" i="7"/>
  <c r="R7" i="7"/>
  <c r="R12" i="7"/>
  <c r="R6" i="7"/>
  <c r="R8" i="7"/>
  <c r="R15" i="7"/>
  <c r="R10" i="7"/>
  <c r="R9" i="7"/>
  <c r="R14" i="7"/>
  <c r="R16" i="7"/>
  <c r="R11" i="7"/>
  <c r="P12" i="7"/>
  <c r="P8" i="7"/>
  <c r="W5" i="7"/>
  <c r="P11" i="7"/>
  <c r="P13" i="7"/>
  <c r="P16" i="7"/>
  <c r="P9" i="7"/>
  <c r="P15" i="7"/>
  <c r="P7" i="7"/>
  <c r="P10" i="7"/>
  <c r="P14" i="7"/>
  <c r="P6" i="7"/>
  <c r="P12" i="2"/>
  <c r="P14" i="2"/>
  <c r="P6" i="2"/>
  <c r="P10" i="2"/>
  <c r="P13" i="2"/>
  <c r="P7" i="2"/>
  <c r="P11" i="2"/>
  <c r="P16" i="2"/>
  <c r="P8" i="2"/>
  <c r="P9" i="2"/>
  <c r="P15" i="2"/>
  <c r="Q9" i="2"/>
  <c r="Q15" i="2"/>
  <c r="Q13" i="2"/>
  <c r="Q8" i="2"/>
  <c r="Q10" i="2"/>
  <c r="Q14" i="2"/>
  <c r="Q6" i="2"/>
  <c r="Q7" i="2"/>
  <c r="Q11" i="2"/>
  <c r="Q16" i="2"/>
  <c r="Q12" i="2"/>
  <c r="W5" i="2"/>
  <c r="R16" i="2"/>
  <c r="R8" i="2"/>
  <c r="R10" i="2"/>
  <c r="R7" i="2"/>
  <c r="R13" i="2"/>
  <c r="R9" i="2"/>
  <c r="R6" i="2"/>
  <c r="R15" i="2"/>
  <c r="R11" i="2"/>
  <c r="R12" i="2"/>
  <c r="R14" i="2"/>
  <c r="Q10" i="11"/>
  <c r="Q15" i="11"/>
  <c r="Q14" i="11"/>
  <c r="Q16" i="11"/>
  <c r="Q6" i="11"/>
  <c r="Q13" i="11"/>
  <c r="Q11" i="11"/>
  <c r="Q8" i="11"/>
  <c r="Q7" i="11"/>
  <c r="Q9" i="11"/>
  <c r="Q12" i="11"/>
  <c r="R10" i="11"/>
  <c r="R14" i="11"/>
  <c r="R16" i="11"/>
  <c r="R8" i="11"/>
  <c r="R12" i="11"/>
  <c r="R6" i="11"/>
  <c r="R11" i="11"/>
  <c r="R9" i="11"/>
  <c r="R15" i="11"/>
  <c r="R13" i="11"/>
  <c r="R7" i="11"/>
  <c r="P9" i="11"/>
  <c r="P15" i="11"/>
  <c r="P10" i="11"/>
  <c r="P6" i="11"/>
  <c r="P8" i="11"/>
  <c r="P13" i="11"/>
  <c r="P16" i="11"/>
  <c r="P7" i="11"/>
  <c r="P12" i="11"/>
  <c r="W5" i="11"/>
  <c r="P14" i="11"/>
  <c r="P11" i="11"/>
  <c r="P7" i="14"/>
  <c r="P10" i="14"/>
  <c r="W5" i="14"/>
  <c r="P16" i="14"/>
  <c r="P15" i="14"/>
  <c r="P12" i="14"/>
  <c r="P9" i="14"/>
  <c r="P14" i="14"/>
  <c r="P8" i="14"/>
  <c r="P11" i="14"/>
  <c r="P13" i="14"/>
  <c r="P6" i="14"/>
  <c r="Q11" i="14"/>
  <c r="Q10" i="14"/>
  <c r="Q7" i="14"/>
  <c r="Q14" i="14"/>
  <c r="Q9" i="14"/>
  <c r="Q16" i="14"/>
  <c r="Q13" i="14"/>
  <c r="Q8" i="14"/>
  <c r="Q15" i="14"/>
  <c r="Q6" i="14"/>
  <c r="Q12" i="14"/>
  <c r="R14" i="14"/>
  <c r="R15" i="14"/>
  <c r="R12" i="14"/>
  <c r="R10" i="14"/>
  <c r="R11" i="14"/>
  <c r="R13" i="14"/>
  <c r="R16" i="14"/>
  <c r="R7" i="14"/>
  <c r="R6" i="14"/>
  <c r="R8" i="14"/>
  <c r="R9" i="14"/>
  <c r="S11" i="33" l="1"/>
  <c r="S8" i="33"/>
  <c r="S15" i="33"/>
  <c r="S9" i="33"/>
  <c r="S14" i="33"/>
  <c r="S6" i="33"/>
  <c r="S13" i="33"/>
  <c r="S10" i="33"/>
  <c r="S7" i="33"/>
  <c r="S16" i="33"/>
  <c r="S12" i="33"/>
  <c r="S7" i="8"/>
  <c r="S11" i="8"/>
  <c r="S13" i="8"/>
  <c r="S14" i="8"/>
  <c r="S8" i="8"/>
  <c r="S15" i="8"/>
  <c r="S10" i="8"/>
  <c r="S12" i="8"/>
  <c r="S9" i="8"/>
  <c r="S16" i="8"/>
  <c r="S6" i="8"/>
  <c r="S13" i="3"/>
  <c r="S9" i="3"/>
  <c r="S12" i="3"/>
  <c r="S6" i="3"/>
  <c r="S7" i="3"/>
  <c r="S10" i="3"/>
  <c r="S14" i="3"/>
  <c r="S15" i="3"/>
  <c r="S16" i="3"/>
  <c r="S8" i="3"/>
  <c r="S11" i="3"/>
  <c r="S14" i="12"/>
  <c r="S10" i="12"/>
  <c r="S15" i="12"/>
  <c r="S12" i="12"/>
  <c r="S6" i="12"/>
  <c r="S11" i="12"/>
  <c r="S9" i="12"/>
  <c r="S16" i="12"/>
  <c r="S8" i="12"/>
  <c r="S13" i="12"/>
  <c r="S7" i="12"/>
  <c r="S9" i="20"/>
  <c r="S10" i="20"/>
  <c r="S7" i="20"/>
  <c r="S12" i="20"/>
  <c r="S16" i="20"/>
  <c r="S13" i="20"/>
  <c r="S11" i="20"/>
  <c r="S8" i="20"/>
  <c r="S14" i="20"/>
  <c r="S15" i="20"/>
  <c r="S6" i="20"/>
  <c r="S9" i="9"/>
  <c r="S6" i="9"/>
  <c r="S7" i="9"/>
  <c r="S15" i="9"/>
  <c r="S12" i="9"/>
  <c r="S8" i="9"/>
  <c r="S16" i="9"/>
  <c r="S11" i="9"/>
  <c r="S13" i="9"/>
  <c r="S14" i="9"/>
  <c r="S10" i="9"/>
  <c r="S13" i="18"/>
  <c r="S7" i="18"/>
  <c r="S8" i="18"/>
  <c r="S16" i="18"/>
  <c r="S14" i="18"/>
  <c r="S11" i="18"/>
  <c r="S12" i="18"/>
  <c r="S15" i="18"/>
  <c r="S10" i="18"/>
  <c r="S9" i="18"/>
  <c r="S6" i="18"/>
  <c r="S11" i="1"/>
  <c r="S15" i="1"/>
  <c r="S8" i="1"/>
  <c r="S14" i="1"/>
  <c r="S10" i="1"/>
  <c r="S9" i="1"/>
  <c r="S16" i="1"/>
  <c r="S12" i="1"/>
  <c r="S13" i="1"/>
  <c r="S6" i="1"/>
  <c r="S7" i="1"/>
  <c r="S16" i="31"/>
  <c r="S8" i="31"/>
  <c r="S7" i="31"/>
  <c r="S13" i="31"/>
  <c r="S11" i="31"/>
  <c r="S9" i="31"/>
  <c r="S6" i="31"/>
  <c r="S14" i="31"/>
  <c r="S10" i="31"/>
  <c r="S12" i="31"/>
  <c r="S15" i="31"/>
  <c r="S9" i="32"/>
  <c r="S10" i="32"/>
  <c r="S12" i="32"/>
  <c r="S14" i="32"/>
  <c r="S8" i="32"/>
  <c r="S16" i="32"/>
  <c r="S15" i="32"/>
  <c r="S13" i="32"/>
  <c r="S7" i="32"/>
  <c r="S6" i="32"/>
  <c r="S11" i="32"/>
  <c r="S15" i="7"/>
  <c r="S12" i="7"/>
  <c r="S7" i="7"/>
  <c r="S6" i="7"/>
  <c r="S8" i="7"/>
  <c r="S9" i="7"/>
  <c r="S16" i="7"/>
  <c r="S14" i="7"/>
  <c r="S11" i="7"/>
  <c r="S10" i="7"/>
  <c r="S13" i="7"/>
  <c r="S14" i="2"/>
  <c r="S7" i="2"/>
  <c r="S8" i="2"/>
  <c r="S10" i="2"/>
  <c r="S12" i="2"/>
  <c r="S11" i="2"/>
  <c r="S16" i="2"/>
  <c r="S6" i="2"/>
  <c r="S9" i="2"/>
  <c r="S15" i="2"/>
  <c r="S13" i="2"/>
  <c r="S16" i="11"/>
  <c r="S10" i="11"/>
  <c r="S12" i="11"/>
  <c r="S7" i="11"/>
  <c r="S9" i="11"/>
  <c r="S15" i="11"/>
  <c r="S11" i="11"/>
  <c r="S6" i="11"/>
  <c r="S14" i="11"/>
  <c r="S8" i="11"/>
  <c r="S13" i="11"/>
  <c r="S8" i="14"/>
  <c r="S11" i="14"/>
  <c r="S15" i="14"/>
  <c r="S10" i="14"/>
  <c r="S16" i="14"/>
  <c r="S14" i="14"/>
  <c r="S6" i="14"/>
  <c r="S12" i="14"/>
  <c r="S9" i="14"/>
  <c r="S13" i="14"/>
  <c r="S7" i="14"/>
  <c r="T5" i="15" l="1"/>
  <c r="V5" i="15"/>
  <c r="U5" i="15"/>
  <c r="T5" i="17"/>
  <c r="V5" i="17"/>
  <c r="U5" i="17"/>
  <c r="T5" i="13"/>
  <c r="V5" i="13"/>
  <c r="U5" i="13"/>
  <c r="T5" i="30"/>
  <c r="V5" i="30"/>
  <c r="U5" i="30"/>
  <c r="Q15" i="15" l="1"/>
  <c r="Q13" i="15"/>
  <c r="Q6" i="15"/>
  <c r="Q10" i="15"/>
  <c r="Q12" i="15"/>
  <c r="Q9" i="15"/>
  <c r="Q14" i="15"/>
  <c r="Q7" i="15"/>
  <c r="Q8" i="15"/>
  <c r="Q16" i="15"/>
  <c r="Q11" i="15"/>
  <c r="R7" i="15"/>
  <c r="R9" i="15"/>
  <c r="R6" i="15"/>
  <c r="R15" i="15"/>
  <c r="R14" i="15"/>
  <c r="R8" i="15"/>
  <c r="R11" i="15"/>
  <c r="R10" i="15"/>
  <c r="R16" i="15"/>
  <c r="R13" i="15"/>
  <c r="R12" i="15"/>
  <c r="P13" i="15"/>
  <c r="P12" i="15"/>
  <c r="P9" i="15"/>
  <c r="W5" i="15"/>
  <c r="P14" i="15"/>
  <c r="P8" i="15"/>
  <c r="P10" i="15"/>
  <c r="P6" i="15"/>
  <c r="P15" i="15"/>
  <c r="P11" i="15"/>
  <c r="P7" i="15"/>
  <c r="P16" i="15"/>
  <c r="Q15" i="17"/>
  <c r="Q14" i="17"/>
  <c r="Q7" i="17"/>
  <c r="Q12" i="17"/>
  <c r="Q10" i="17"/>
  <c r="Q13" i="17"/>
  <c r="Q8" i="17"/>
  <c r="Q11" i="17"/>
  <c r="Q9" i="17"/>
  <c r="Q16" i="17"/>
  <c r="Q6" i="17"/>
  <c r="R15" i="17"/>
  <c r="R8" i="17"/>
  <c r="R7" i="17"/>
  <c r="R16" i="17"/>
  <c r="R11" i="17"/>
  <c r="R6" i="17"/>
  <c r="R9" i="17"/>
  <c r="R14" i="17"/>
  <c r="R13" i="17"/>
  <c r="R10" i="17"/>
  <c r="R12" i="17"/>
  <c r="P7" i="17"/>
  <c r="P11" i="17"/>
  <c r="P9" i="17"/>
  <c r="P13" i="17"/>
  <c r="P14" i="17"/>
  <c r="P6" i="17"/>
  <c r="P15" i="17"/>
  <c r="W5" i="17"/>
  <c r="P12" i="17"/>
  <c r="P8" i="17"/>
  <c r="P16" i="17"/>
  <c r="P10" i="17"/>
  <c r="P11" i="13"/>
  <c r="P13" i="13"/>
  <c r="P15" i="13"/>
  <c r="P9" i="13"/>
  <c r="P7" i="13"/>
  <c r="P16" i="13"/>
  <c r="P14" i="13"/>
  <c r="P10" i="13"/>
  <c r="P12" i="13"/>
  <c r="P6" i="13"/>
  <c r="P8" i="13"/>
  <c r="W5" i="13"/>
  <c r="R15" i="13"/>
  <c r="R14" i="13"/>
  <c r="R13" i="13"/>
  <c r="R6" i="13"/>
  <c r="R16" i="13"/>
  <c r="R12" i="13"/>
  <c r="R11" i="13"/>
  <c r="R10" i="13"/>
  <c r="R8" i="13"/>
  <c r="R7" i="13"/>
  <c r="R9" i="13"/>
  <c r="Q6" i="13"/>
  <c r="Q11" i="13"/>
  <c r="Q9" i="13"/>
  <c r="Q13" i="13"/>
  <c r="Q8" i="13"/>
  <c r="Q10" i="13"/>
  <c r="Q16" i="13"/>
  <c r="Q12" i="13"/>
  <c r="Q15" i="13"/>
  <c r="Q14" i="13"/>
  <c r="Q7" i="13"/>
  <c r="V5" i="36"/>
  <c r="Q14" i="30"/>
  <c r="Q12" i="30"/>
  <c r="Q9" i="30"/>
  <c r="Q7" i="30"/>
  <c r="Q10" i="30"/>
  <c r="Q13" i="30"/>
  <c r="Q16" i="30"/>
  <c r="Q15" i="30"/>
  <c r="Q11" i="30"/>
  <c r="Q6" i="30"/>
  <c r="Q8" i="30"/>
  <c r="U5" i="36"/>
  <c r="R9" i="30"/>
  <c r="R11" i="30"/>
  <c r="R8" i="30"/>
  <c r="R14" i="30"/>
  <c r="R16" i="30"/>
  <c r="R12" i="30"/>
  <c r="R13" i="30"/>
  <c r="R6" i="30"/>
  <c r="R15" i="30"/>
  <c r="R7" i="30"/>
  <c r="R10" i="30"/>
  <c r="T5" i="36"/>
  <c r="P15" i="30"/>
  <c r="P14" i="30"/>
  <c r="P7" i="30"/>
  <c r="P11" i="30"/>
  <c r="P6" i="30"/>
  <c r="P9" i="30"/>
  <c r="P10" i="30"/>
  <c r="P8" i="30"/>
  <c r="P12" i="30"/>
  <c r="W5" i="30"/>
  <c r="P13" i="30"/>
  <c r="P16" i="30"/>
  <c r="S9" i="15" l="1"/>
  <c r="S10" i="15"/>
  <c r="S6" i="15"/>
  <c r="S12" i="15"/>
  <c r="S13" i="15"/>
  <c r="S16" i="15"/>
  <c r="S7" i="15"/>
  <c r="S15" i="15"/>
  <c r="S8" i="15"/>
  <c r="S11" i="15"/>
  <c r="S14" i="15"/>
  <c r="S7" i="17"/>
  <c r="S15" i="17"/>
  <c r="S13" i="17"/>
  <c r="S11" i="17"/>
  <c r="S14" i="17"/>
  <c r="S16" i="17"/>
  <c r="S9" i="17"/>
  <c r="S10" i="17"/>
  <c r="S8" i="17"/>
  <c r="S6" i="17"/>
  <c r="S12" i="17"/>
  <c r="S7" i="13"/>
  <c r="S9" i="13"/>
  <c r="S13" i="13"/>
  <c r="S10" i="13"/>
  <c r="S6" i="13"/>
  <c r="S14" i="13"/>
  <c r="S11" i="13"/>
  <c r="S12" i="13"/>
  <c r="S16" i="13"/>
  <c r="S15" i="13"/>
  <c r="S8" i="13"/>
  <c r="S13" i="30"/>
  <c r="S8" i="30"/>
  <c r="S7" i="30"/>
  <c r="S9" i="30"/>
  <c r="S15" i="30"/>
  <c r="S16" i="30"/>
  <c r="S10" i="30"/>
  <c r="S6" i="30"/>
  <c r="S11" i="30"/>
  <c r="S14" i="30"/>
  <c r="S12" i="30"/>
  <c r="P13" i="36"/>
  <c r="P12" i="36"/>
  <c r="P7" i="36"/>
  <c r="P9" i="36"/>
  <c r="P11" i="36"/>
  <c r="P8" i="36"/>
  <c r="P14" i="36"/>
  <c r="P6" i="36"/>
  <c r="P16" i="36"/>
  <c r="P10" i="36"/>
  <c r="P15" i="36"/>
  <c r="W5" i="36"/>
  <c r="R12" i="36"/>
  <c r="R9" i="36"/>
  <c r="R14" i="36"/>
  <c r="R10" i="36"/>
  <c r="R15" i="36"/>
  <c r="R8" i="36"/>
  <c r="R7" i="36"/>
  <c r="R11" i="36"/>
  <c r="R13" i="36"/>
  <c r="R16" i="36"/>
  <c r="R6" i="36"/>
  <c r="Q6" i="36"/>
  <c r="Q7" i="36"/>
  <c r="Q11" i="36"/>
  <c r="Q8" i="36"/>
  <c r="Q10" i="36"/>
  <c r="Q15" i="36"/>
  <c r="Q12" i="36"/>
  <c r="Q14" i="36"/>
  <c r="Q16" i="36"/>
  <c r="Q9" i="36"/>
  <c r="Q13" i="36"/>
  <c r="S13" i="36" l="1"/>
  <c r="S9" i="36"/>
  <c r="S15" i="36"/>
  <c r="S12" i="36"/>
  <c r="S14" i="36"/>
  <c r="S6" i="36"/>
  <c r="S11" i="36"/>
  <c r="S8" i="36"/>
  <c r="S10" i="36"/>
  <c r="S7" i="36"/>
  <c r="S16" i="36"/>
</calcChain>
</file>

<file path=xl/sharedStrings.xml><?xml version="1.0" encoding="utf-8"?>
<sst xmlns="http://schemas.openxmlformats.org/spreadsheetml/2006/main" count="2079" uniqueCount="45">
  <si>
    <t>Сведения о выявленных отдельных факторах риска развития хронических неинфекционных заболеваний, не являющихся заболеваниями,  в соответствии с кодами МКБ-10 (**)</t>
  </si>
  <si>
    <t>НЕ ЗАПОЛНЯТЬ СЧИТАЕТСЯ АВТОМАТИЧЕСКИ !!!!!</t>
  </si>
  <si>
    <t>Таблица 4000.</t>
  </si>
  <si>
    <t>Фактора риска (наименование по МКБ-10)</t>
  </si>
  <si>
    <t>№ строки</t>
  </si>
  <si>
    <t>Код МКБ-10</t>
  </si>
  <si>
    <t>Мужчины</t>
  </si>
  <si>
    <t>Женщины</t>
  </si>
  <si>
    <t>Всего</t>
  </si>
  <si>
    <t>Всего %</t>
  </si>
  <si>
    <t>прошли 1 этап</t>
  </si>
  <si>
    <t>21 – 36 лет</t>
  </si>
  <si>
    <t>39 – 60 лет</t>
  </si>
  <si>
    <t>Старше 60 лет</t>
  </si>
  <si>
    <t xml:space="preserve">старше 60 лет </t>
  </si>
  <si>
    <t xml:space="preserve">Повышенный уровень артериального давления (Повышенное кровяное давление при отсутствии диагноза гипертензии)  </t>
  </si>
  <si>
    <t>R03.0</t>
  </si>
  <si>
    <t xml:space="preserve">Гипергликемия неуточненная (Повышенное содержание глюкозы в крови)  </t>
  </si>
  <si>
    <t>R73.9</t>
  </si>
  <si>
    <t>Избыточная масса тела (Анормальная прибавка массы тела)</t>
  </si>
  <si>
    <t>R63.5</t>
  </si>
  <si>
    <t>Курение табака (Употребление табака)</t>
  </si>
  <si>
    <t>Z72.0</t>
  </si>
  <si>
    <t>Риск пагубного потребления алкоголя (Употребление алкоголя)</t>
  </si>
  <si>
    <t>Z72.1</t>
  </si>
  <si>
    <t>Риск потребления наркотических средств и психотропных веществ без назначения врача (Употребление наркотиков)</t>
  </si>
  <si>
    <t>Z72.2</t>
  </si>
  <si>
    <t xml:space="preserve">Низкая физическая активность (Недостаток физической активности) </t>
  </si>
  <si>
    <t>Z72.3</t>
  </si>
  <si>
    <t>Нерациональное питание (Неприемлемая диета и вредные привычки питания)</t>
  </si>
  <si>
    <t>Z72.4</t>
  </si>
  <si>
    <t>Отягощенная наследственность по злокачественным новообразованиям (в семейном анамнезе злокачественное новообразование),
отягощенная наследственность по сердечно-сосудистым заболеваниям (в семейном анамнезе инсульт, в семейном анамнезе ишемическая болезнь сердца и другие болезни сердечно-сосудистой системы),
отягощенная наследственность по хроническим болезням нижних дыхательных путей (в семейном анамнезе астма и другие хронические болезни нижних дыхательных путей),
отягощенная наследственность по сахарному диабету (в семейном анамнезе сахарный диабет).</t>
  </si>
  <si>
    <t xml:space="preserve">Z80,
Z82.3,
Z82.4,
Z82.5,
Z83.3
</t>
  </si>
  <si>
    <t>Высокий абсолютный суммарный сердечно-сосудистый риск</t>
  </si>
  <si>
    <t>Очень высокий абсолютный суммарный сердечно-сосудистый риск</t>
  </si>
  <si>
    <t>4001 Установлено диспансерное наблюдение врачом (фельдшером):</t>
  </si>
  <si>
    <t>кабинета или отделения медицинской профилактики:</t>
  </si>
  <si>
    <t>чел.;</t>
  </si>
  <si>
    <t>всего установлено Д наблюдение</t>
  </si>
  <si>
    <t xml:space="preserve"> </t>
  </si>
  <si>
    <t>центра здоровья:</t>
  </si>
  <si>
    <t>чел.</t>
  </si>
  <si>
    <t xml:space="preserve">4002 Направлено к врачу-психиатру (врачу-психиатру-наркологу) в связи с выявленным риском пагубного потребления алкоголя: </t>
  </si>
  <si>
    <t xml:space="preserve">                           в связи с выявленным риском потребления наркотических средств и психотропных веществ без назначения врача:</t>
  </si>
  <si>
    <t>(**) Международная статистическая классификация болезней и проблем, связанных со здоровьем, 10-го пересмотра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</si>
</sst>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/>
    <xf numFmtId="0" fontId="5" fillId="0" borderId="0" xfId="0" applyFont="1"/>
    <xf numFmtId="0" fontId="8" fillId="2" borderId="0" xfId="0" applyFont="1" applyFill="1"/>
    <xf numFmtId="0" fontId="8" fillId="0" borderId="0" xfId="0" applyFont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horizontal="center" wrapText="1"/>
    </xf>
    <xf numFmtId="0" fontId="4" fillId="0" borderId="15" xfId="0" applyFont="1" applyBorder="1" applyAlignment="1" applyProtection="1">
      <alignment horizontal="center" wrapText="1"/>
    </xf>
    <xf numFmtId="0" fontId="4" fillId="2" borderId="23" xfId="0" applyFont="1" applyFill="1" applyBorder="1" applyAlignment="1" applyProtection="1">
      <alignment horizontal="center" wrapText="1"/>
    </xf>
    <xf numFmtId="0" fontId="4" fillId="2" borderId="24" xfId="0" applyFont="1" applyFill="1" applyBorder="1" applyAlignment="1" applyProtection="1">
      <alignment horizontal="center" wrapText="1"/>
    </xf>
    <xf numFmtId="0" fontId="4" fillId="2" borderId="25" xfId="0" applyFont="1" applyFill="1" applyBorder="1" applyAlignment="1" applyProtection="1">
      <alignment horizontal="center" wrapText="1"/>
    </xf>
    <xf numFmtId="1" fontId="8" fillId="2" borderId="26" xfId="0" applyNumberFormat="1" applyFont="1" applyFill="1" applyBorder="1" applyProtection="1"/>
    <xf numFmtId="0" fontId="6" fillId="0" borderId="27" xfId="0" applyFont="1" applyBorder="1" applyAlignment="1" applyProtection="1">
      <alignment vertical="top" wrapText="1"/>
    </xf>
    <xf numFmtId="0" fontId="4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1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1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6" fillId="4" borderId="32" xfId="0" applyFont="1" applyFill="1" applyBorder="1" applyAlignment="1" applyProtection="1">
      <alignment horizontal="center" vertical="center" wrapText="1"/>
    </xf>
    <xf numFmtId="10" fontId="6" fillId="2" borderId="2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0" fontId="6" fillId="0" borderId="33" xfId="0" applyFont="1" applyBorder="1" applyAlignment="1" applyProtection="1">
      <alignment vertical="top" wrapText="1"/>
    </xf>
    <xf numFmtId="0" fontId="4" fillId="0" borderId="33" xfId="0" applyFont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1" fontId="6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37" xfId="0" applyFont="1" applyFill="1" applyBorder="1" applyAlignment="1" applyProtection="1">
      <alignment horizontal="center" vertical="center" wrapText="1"/>
    </xf>
    <xf numFmtId="0" fontId="6" fillId="4" borderId="26" xfId="0" applyFont="1" applyFill="1" applyBorder="1" applyAlignment="1" applyProtection="1">
      <alignment horizontal="center" vertical="center" wrapText="1"/>
    </xf>
    <xf numFmtId="0" fontId="6" fillId="4" borderId="38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wrapText="1"/>
    </xf>
    <xf numFmtId="0" fontId="6" fillId="0" borderId="39" xfId="0" applyFont="1" applyBorder="1" applyAlignment="1" applyProtection="1">
      <alignment vertical="top" wrapText="1"/>
    </xf>
    <xf numFmtId="0" fontId="4" fillId="0" borderId="39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top" wrapText="1"/>
    </xf>
    <xf numFmtId="1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3" xfId="0" applyFont="1" applyFill="1" applyBorder="1" applyAlignment="1" applyProtection="1">
      <alignment horizontal="center" vertical="center" wrapText="1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/>
    <xf numFmtId="0" fontId="8" fillId="0" borderId="0" xfId="0" applyFont="1" applyFill="1"/>
    <xf numFmtId="0" fontId="6" fillId="0" borderId="0" xfId="0" applyFont="1" applyAlignment="1"/>
    <xf numFmtId="0" fontId="8" fillId="0" borderId="0" xfId="0" applyFont="1" applyAlignment="1">
      <alignment horizontal="right"/>
    </xf>
    <xf numFmtId="1" fontId="8" fillId="3" borderId="26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10" fontId="8" fillId="2" borderId="26" xfId="0" applyNumberFormat="1" applyFont="1" applyFill="1" applyBorder="1"/>
    <xf numFmtId="1" fontId="8" fillId="2" borderId="0" xfId="0" applyNumberFormat="1" applyFont="1" applyFill="1"/>
    <xf numFmtId="0" fontId="6" fillId="0" borderId="0" xfId="0" applyFont="1" applyAlignment="1">
      <alignment horizontal="justify"/>
    </xf>
    <xf numFmtId="1" fontId="8" fillId="3" borderId="45" xfId="0" applyNumberFormat="1" applyFont="1" applyFill="1" applyBorder="1" applyAlignment="1" applyProtection="1">
      <alignment horizontal="center"/>
      <protection locked="0"/>
    </xf>
    <xf numFmtId="0" fontId="0" fillId="2" borderId="0" xfId="0" applyFill="1"/>
    <xf numFmtId="0" fontId="6" fillId="6" borderId="47" xfId="0" applyFont="1" applyFill="1" applyBorder="1" applyAlignment="1" applyProtection="1">
      <alignment horizontal="center" vertical="center" wrapText="1"/>
    </xf>
    <xf numFmtId="0" fontId="6" fillId="6" borderId="49" xfId="0" applyFont="1" applyFill="1" applyBorder="1" applyAlignment="1" applyProtection="1">
      <alignment horizontal="center" vertical="center" wrapText="1"/>
    </xf>
    <xf numFmtId="0" fontId="6" fillId="6" borderId="52" xfId="0" applyFont="1" applyFill="1" applyBorder="1" applyAlignment="1" applyProtection="1">
      <alignment horizontal="center" vertical="center" wrapText="1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43" xfId="0" applyFont="1" applyFill="1" applyBorder="1" applyAlignment="1" applyProtection="1">
      <alignment horizontal="center" vertical="center" wrapText="1"/>
    </xf>
    <xf numFmtId="1" fontId="6" fillId="5" borderId="46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1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0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4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50" xfId="0" applyFont="1" applyFill="1" applyBorder="1" applyAlignment="1" applyProtection="1">
      <alignment horizontal="center" vertical="center" wrapText="1"/>
      <protection locked="0"/>
    </xf>
    <xf numFmtId="0" fontId="6" fillId="7" borderId="48" xfId="0" applyFont="1" applyFill="1" applyBorder="1" applyAlignment="1" applyProtection="1">
      <alignment horizontal="center" vertical="center" wrapText="1"/>
      <protection locked="0"/>
    </xf>
    <xf numFmtId="1" fontId="9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9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6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5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7">
          <cell r="E7">
            <v>1451</v>
          </cell>
        </row>
        <row r="8">
          <cell r="E8">
            <v>1794</v>
          </cell>
        </row>
        <row r="9">
          <cell r="E9">
            <v>947</v>
          </cell>
        </row>
        <row r="10">
          <cell r="E10">
            <v>4192</v>
          </cell>
        </row>
      </sheetData>
      <sheetData sheetId="1">
        <row r="7">
          <cell r="E7">
            <v>1892</v>
          </cell>
        </row>
        <row r="8">
          <cell r="E8">
            <v>1919</v>
          </cell>
        </row>
        <row r="9">
          <cell r="E9">
            <v>1624</v>
          </cell>
        </row>
        <row r="10">
          <cell r="E10">
            <v>5435</v>
          </cell>
        </row>
      </sheetData>
      <sheetData sheetId="2">
        <row r="7">
          <cell r="E7">
            <v>2381</v>
          </cell>
        </row>
        <row r="8">
          <cell r="E8">
            <v>2425</v>
          </cell>
        </row>
        <row r="9">
          <cell r="E9">
            <v>419</v>
          </cell>
        </row>
        <row r="10">
          <cell r="E10">
            <v>5225</v>
          </cell>
        </row>
      </sheetData>
      <sheetData sheetId="3">
        <row r="7">
          <cell r="E7">
            <v>3663</v>
          </cell>
        </row>
        <row r="8">
          <cell r="E8">
            <v>3784</v>
          </cell>
        </row>
        <row r="9">
          <cell r="E9">
            <v>2330</v>
          </cell>
        </row>
        <row r="10">
          <cell r="E10">
            <v>9777</v>
          </cell>
        </row>
      </sheetData>
      <sheetData sheetId="4">
        <row r="7">
          <cell r="E7">
            <v>1614</v>
          </cell>
        </row>
        <row r="8">
          <cell r="E8">
            <v>2603</v>
          </cell>
        </row>
        <row r="9">
          <cell r="E9">
            <v>1234</v>
          </cell>
        </row>
      </sheetData>
      <sheetData sheetId="5">
        <row r="7">
          <cell r="E7">
            <v>1893</v>
          </cell>
        </row>
        <row r="8">
          <cell r="E8">
            <v>1887</v>
          </cell>
        </row>
        <row r="9">
          <cell r="E9">
            <v>1923</v>
          </cell>
        </row>
      </sheetData>
      <sheetData sheetId="6">
        <row r="7">
          <cell r="E7">
            <v>707</v>
          </cell>
        </row>
        <row r="8">
          <cell r="E8">
            <v>899</v>
          </cell>
        </row>
        <row r="9">
          <cell r="E9">
            <v>490</v>
          </cell>
        </row>
      </sheetData>
      <sheetData sheetId="7">
        <row r="7">
          <cell r="E7">
            <v>383</v>
          </cell>
        </row>
        <row r="8">
          <cell r="E8">
            <v>532</v>
          </cell>
        </row>
      </sheetData>
      <sheetData sheetId="8">
        <row r="7">
          <cell r="E7">
            <v>657</v>
          </cell>
        </row>
        <row r="8">
          <cell r="E8">
            <v>780</v>
          </cell>
        </row>
        <row r="9">
          <cell r="E9">
            <v>527</v>
          </cell>
        </row>
      </sheetData>
      <sheetData sheetId="9">
        <row r="7">
          <cell r="E7">
            <v>1116</v>
          </cell>
        </row>
        <row r="8">
          <cell r="E8">
            <v>1168</v>
          </cell>
        </row>
        <row r="9">
          <cell r="E9">
            <v>1323</v>
          </cell>
        </row>
      </sheetData>
      <sheetData sheetId="10">
        <row r="7">
          <cell r="E7">
            <v>605</v>
          </cell>
        </row>
        <row r="8">
          <cell r="E8">
            <v>1085</v>
          </cell>
        </row>
        <row r="9">
          <cell r="E9">
            <v>799</v>
          </cell>
        </row>
      </sheetData>
      <sheetData sheetId="11">
        <row r="7">
          <cell r="E7">
            <v>671</v>
          </cell>
        </row>
        <row r="8">
          <cell r="E8">
            <v>989</v>
          </cell>
        </row>
        <row r="9">
          <cell r="E9">
            <v>495</v>
          </cell>
        </row>
      </sheetData>
      <sheetData sheetId="12">
        <row r="7">
          <cell r="E7">
            <v>595</v>
          </cell>
        </row>
        <row r="8">
          <cell r="E8">
            <v>768</v>
          </cell>
        </row>
        <row r="9">
          <cell r="E9">
            <v>620</v>
          </cell>
        </row>
      </sheetData>
      <sheetData sheetId="13">
        <row r="7">
          <cell r="E7">
            <v>1358</v>
          </cell>
        </row>
        <row r="8">
          <cell r="E8">
            <v>1438</v>
          </cell>
        </row>
        <row r="9">
          <cell r="E9">
            <v>648</v>
          </cell>
        </row>
      </sheetData>
      <sheetData sheetId="14">
        <row r="7">
          <cell r="E7">
            <v>948</v>
          </cell>
        </row>
        <row r="8">
          <cell r="E8">
            <v>1121</v>
          </cell>
        </row>
        <row r="9">
          <cell r="E9">
            <v>771</v>
          </cell>
        </row>
      </sheetData>
      <sheetData sheetId="15">
        <row r="7">
          <cell r="E7">
            <v>1671</v>
          </cell>
        </row>
        <row r="8">
          <cell r="E8">
            <v>2248</v>
          </cell>
        </row>
        <row r="9">
          <cell r="E9">
            <v>1461</v>
          </cell>
        </row>
      </sheetData>
      <sheetData sheetId="16">
        <row r="7">
          <cell r="E7">
            <v>1035</v>
          </cell>
        </row>
        <row r="8">
          <cell r="E8">
            <v>1145</v>
          </cell>
        </row>
        <row r="9">
          <cell r="E9">
            <v>763</v>
          </cell>
        </row>
      </sheetData>
      <sheetData sheetId="17">
        <row r="7">
          <cell r="E7">
            <v>1088</v>
          </cell>
        </row>
        <row r="8">
          <cell r="E8">
            <v>1408</v>
          </cell>
        </row>
        <row r="9">
          <cell r="E9">
            <v>726</v>
          </cell>
        </row>
      </sheetData>
      <sheetData sheetId="18">
        <row r="7">
          <cell r="E7">
            <v>2017</v>
          </cell>
        </row>
        <row r="8">
          <cell r="E8">
            <v>2742</v>
          </cell>
        </row>
        <row r="9">
          <cell r="E9">
            <v>1544</v>
          </cell>
        </row>
      </sheetData>
      <sheetData sheetId="19">
        <row r="7">
          <cell r="E7">
            <v>2734</v>
          </cell>
        </row>
        <row r="8">
          <cell r="E8">
            <v>3448</v>
          </cell>
        </row>
        <row r="9">
          <cell r="E9">
            <v>2364</v>
          </cell>
        </row>
      </sheetData>
      <sheetData sheetId="20">
        <row r="7">
          <cell r="E7">
            <v>5562</v>
          </cell>
        </row>
        <row r="8">
          <cell r="E8">
            <v>7118</v>
          </cell>
        </row>
        <row r="9">
          <cell r="E9">
            <v>5618</v>
          </cell>
        </row>
      </sheetData>
      <sheetData sheetId="21">
        <row r="7">
          <cell r="E7">
            <v>4471</v>
          </cell>
        </row>
        <row r="8">
          <cell r="E8">
            <v>5455</v>
          </cell>
        </row>
        <row r="9">
          <cell r="E9">
            <v>3623</v>
          </cell>
        </row>
      </sheetData>
      <sheetData sheetId="22">
        <row r="7">
          <cell r="E7">
            <v>1008</v>
          </cell>
        </row>
        <row r="8">
          <cell r="E8">
            <v>1356</v>
          </cell>
        </row>
        <row r="9">
          <cell r="E9">
            <v>582</v>
          </cell>
        </row>
      </sheetData>
      <sheetData sheetId="23">
        <row r="7">
          <cell r="E7">
            <v>3058</v>
          </cell>
        </row>
        <row r="8">
          <cell r="E8">
            <v>3687</v>
          </cell>
        </row>
        <row r="9">
          <cell r="E9">
            <v>2024</v>
          </cell>
        </row>
      </sheetData>
      <sheetData sheetId="24">
        <row r="7">
          <cell r="E7">
            <v>1415</v>
          </cell>
        </row>
        <row r="8">
          <cell r="E8">
            <v>1732</v>
          </cell>
        </row>
        <row r="9">
          <cell r="E9">
            <v>2345</v>
          </cell>
        </row>
      </sheetData>
      <sheetData sheetId="25">
        <row r="7">
          <cell r="E7">
            <v>3944</v>
          </cell>
        </row>
        <row r="8">
          <cell r="E8">
            <v>7165</v>
          </cell>
        </row>
        <row r="9">
          <cell r="E9">
            <v>4422</v>
          </cell>
        </row>
      </sheetData>
      <sheetData sheetId="26">
        <row r="7">
          <cell r="E7">
            <v>496</v>
          </cell>
        </row>
        <row r="8">
          <cell r="E8">
            <v>984</v>
          </cell>
        </row>
        <row r="9">
          <cell r="E9">
            <v>692</v>
          </cell>
        </row>
      </sheetData>
      <sheetData sheetId="27">
        <row r="7">
          <cell r="E7">
            <v>55</v>
          </cell>
        </row>
        <row r="8">
          <cell r="E8">
            <v>258</v>
          </cell>
        </row>
        <row r="9">
          <cell r="E9">
            <v>223</v>
          </cell>
        </row>
      </sheetData>
      <sheetData sheetId="28">
        <row r="7">
          <cell r="E7">
            <v>49</v>
          </cell>
        </row>
        <row r="8">
          <cell r="E8">
            <v>599</v>
          </cell>
        </row>
        <row r="9">
          <cell r="E9">
            <v>864</v>
          </cell>
        </row>
      </sheetData>
      <sheetData sheetId="29">
        <row r="7">
          <cell r="E7">
            <v>19</v>
          </cell>
        </row>
        <row r="8">
          <cell r="E8">
            <v>193</v>
          </cell>
        </row>
        <row r="9">
          <cell r="E9">
            <v>36</v>
          </cell>
        </row>
      </sheetData>
      <sheetData sheetId="30">
        <row r="7">
          <cell r="E7">
            <v>219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>
        <row r="7">
          <cell r="E7">
            <v>6263</v>
          </cell>
        </row>
        <row r="8">
          <cell r="E8">
            <v>7684</v>
          </cell>
        </row>
        <row r="9">
          <cell r="E9">
            <v>5472</v>
          </cell>
        </row>
      </sheetData>
      <sheetData sheetId="32">
        <row r="7">
          <cell r="E7">
            <v>55038</v>
          </cell>
        </row>
        <row r="8">
          <cell r="E8">
            <v>70414</v>
          </cell>
        </row>
        <row r="9">
          <cell r="E9">
            <v>47193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ионовск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74">
          <cell r="P74">
            <v>1363</v>
          </cell>
        </row>
      </sheetData>
      <sheetData sheetId="1">
        <row r="74">
          <cell r="P74">
            <v>658</v>
          </cell>
        </row>
      </sheetData>
      <sheetData sheetId="2">
        <row r="74">
          <cell r="P74">
            <v>487</v>
          </cell>
        </row>
      </sheetData>
      <sheetData sheetId="3">
        <row r="74">
          <cell r="P74">
            <v>5331</v>
          </cell>
        </row>
      </sheetData>
      <sheetData sheetId="4">
        <row r="74">
          <cell r="P74">
            <v>205</v>
          </cell>
        </row>
      </sheetData>
      <sheetData sheetId="5">
        <row r="74">
          <cell r="P74">
            <v>366</v>
          </cell>
        </row>
      </sheetData>
      <sheetData sheetId="6">
        <row r="74">
          <cell r="P74">
            <v>1815</v>
          </cell>
        </row>
      </sheetData>
      <sheetData sheetId="7">
        <row r="74">
          <cell r="P74">
            <v>0</v>
          </cell>
        </row>
      </sheetData>
      <sheetData sheetId="8">
        <row r="74">
          <cell r="P74">
            <v>427</v>
          </cell>
        </row>
      </sheetData>
      <sheetData sheetId="9">
        <row r="74">
          <cell r="P74">
            <v>0</v>
          </cell>
        </row>
      </sheetData>
      <sheetData sheetId="10">
        <row r="74">
          <cell r="P74">
            <v>2878</v>
          </cell>
        </row>
      </sheetData>
      <sheetData sheetId="11">
        <row r="74">
          <cell r="P74">
            <v>2</v>
          </cell>
        </row>
      </sheetData>
      <sheetData sheetId="12">
        <row r="74">
          <cell r="P74">
            <v>727</v>
          </cell>
        </row>
      </sheetData>
      <sheetData sheetId="13">
        <row r="74">
          <cell r="P74">
            <v>0</v>
          </cell>
        </row>
      </sheetData>
      <sheetData sheetId="14">
        <row r="74">
          <cell r="P74">
            <v>0</v>
          </cell>
        </row>
      </sheetData>
      <sheetData sheetId="15">
        <row r="74">
          <cell r="P74">
            <v>299</v>
          </cell>
        </row>
      </sheetData>
      <sheetData sheetId="16">
        <row r="74">
          <cell r="P74">
            <v>243</v>
          </cell>
        </row>
      </sheetData>
      <sheetData sheetId="17">
        <row r="74">
          <cell r="P74">
            <v>38</v>
          </cell>
        </row>
      </sheetData>
      <sheetData sheetId="18">
        <row r="74">
          <cell r="P74">
            <v>27</v>
          </cell>
        </row>
      </sheetData>
      <sheetData sheetId="19">
        <row r="74">
          <cell r="P74">
            <v>0</v>
          </cell>
        </row>
      </sheetData>
      <sheetData sheetId="20">
        <row r="74">
          <cell r="P74">
            <v>0</v>
          </cell>
        </row>
      </sheetData>
      <sheetData sheetId="21">
        <row r="74">
          <cell r="P74">
            <v>7570</v>
          </cell>
        </row>
      </sheetData>
      <sheetData sheetId="22">
        <row r="74">
          <cell r="P74">
            <v>970</v>
          </cell>
        </row>
      </sheetData>
      <sheetData sheetId="23">
        <row r="74">
          <cell r="P74">
            <v>2537</v>
          </cell>
        </row>
      </sheetData>
      <sheetData sheetId="24">
        <row r="74">
          <cell r="P74">
            <v>2</v>
          </cell>
        </row>
      </sheetData>
      <sheetData sheetId="25">
        <row r="74">
          <cell r="P74">
            <v>0</v>
          </cell>
        </row>
      </sheetData>
      <sheetData sheetId="26">
        <row r="74">
          <cell r="P74">
            <v>116</v>
          </cell>
        </row>
      </sheetData>
      <sheetData sheetId="27">
        <row r="74">
          <cell r="P74">
            <v>0</v>
          </cell>
        </row>
      </sheetData>
      <sheetData sheetId="28">
        <row r="74">
          <cell r="P74">
            <v>2565</v>
          </cell>
        </row>
      </sheetData>
      <sheetData sheetId="29">
        <row r="74">
          <cell r="P74">
            <v>0</v>
          </cell>
        </row>
      </sheetData>
      <sheetData sheetId="30">
        <row r="74">
          <cell r="P74">
            <v>0</v>
          </cell>
        </row>
      </sheetData>
      <sheetData sheetId="31">
        <row r="74">
          <cell r="P74">
            <v>146</v>
          </cell>
        </row>
      </sheetData>
      <sheetData sheetId="32">
        <row r="74">
          <cell r="P74">
            <v>28772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[1]Баграт!$E$7</f>
        <v>1451</v>
      </c>
      <c r="U5" s="23">
        <f>[1]Баграт!$E$8</f>
        <v>1794</v>
      </c>
      <c r="V5" s="23">
        <f>[1]Баграт!$E$9</f>
        <v>947</v>
      </c>
      <c r="W5" s="23">
        <f>[1]Баграт!$E$10</f>
        <v>4192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8</v>
      </c>
      <c r="E6" s="69">
        <v>19</v>
      </c>
      <c r="F6" s="69">
        <v>28</v>
      </c>
      <c r="G6" s="71">
        <f>D6+E6+F6</f>
        <v>55</v>
      </c>
      <c r="H6" s="27">
        <v>9</v>
      </c>
      <c r="I6" s="69">
        <v>45</v>
      </c>
      <c r="J6" s="69">
        <v>35</v>
      </c>
      <c r="K6" s="29">
        <f>H6+I6+J6</f>
        <v>89</v>
      </c>
      <c r="L6" s="30">
        <f t="shared" ref="L6:N16" si="0">D6+H6</f>
        <v>17</v>
      </c>
      <c r="M6" s="31">
        <f t="shared" si="0"/>
        <v>64</v>
      </c>
      <c r="N6" s="31">
        <f t="shared" si="0"/>
        <v>63</v>
      </c>
      <c r="O6" s="32">
        <f>L6+M6+N6</f>
        <v>144</v>
      </c>
      <c r="P6" s="33">
        <f>L6/T5</f>
        <v>1.171605789110958E-2</v>
      </c>
      <c r="Q6" s="33">
        <f>M6/U5</f>
        <v>3.5674470457079152E-2</v>
      </c>
      <c r="R6" s="33">
        <f>N6/V5</f>
        <v>6.6525871172122497E-2</v>
      </c>
      <c r="S6" s="33">
        <f>O6/W5</f>
        <v>3.4351145038167941E-2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16</v>
      </c>
      <c r="E7" s="70">
        <v>13</v>
      </c>
      <c r="F7" s="70">
        <v>17</v>
      </c>
      <c r="G7" s="72">
        <f t="shared" ref="G7:G16" si="1">D7+E7+F7</f>
        <v>46</v>
      </c>
      <c r="H7" s="38">
        <v>11</v>
      </c>
      <c r="I7" s="70">
        <v>29</v>
      </c>
      <c r="J7" s="70">
        <v>19</v>
      </c>
      <c r="K7" s="40">
        <f t="shared" ref="K7:K16" si="2">H7+I7+J7</f>
        <v>59</v>
      </c>
      <c r="L7" s="41">
        <f t="shared" si="0"/>
        <v>27</v>
      </c>
      <c r="M7" s="42">
        <f t="shared" si="0"/>
        <v>42</v>
      </c>
      <c r="N7" s="42">
        <f t="shared" si="0"/>
        <v>36</v>
      </c>
      <c r="O7" s="43">
        <f>L7+M7+N7</f>
        <v>105</v>
      </c>
      <c r="P7" s="33">
        <f>L7/T5</f>
        <v>1.8607856650585803E-2</v>
      </c>
      <c r="Q7" s="33">
        <f>M7/U5</f>
        <v>2.3411371237458192E-2</v>
      </c>
      <c r="R7" s="33">
        <f>N7/V5</f>
        <v>3.8014783526927137E-2</v>
      </c>
      <c r="S7" s="33">
        <f>O7/W5</f>
        <v>2.5047709923664122E-2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44</v>
      </c>
      <c r="E8" s="70">
        <v>51</v>
      </c>
      <c r="F8" s="70">
        <v>32</v>
      </c>
      <c r="G8" s="72">
        <f t="shared" si="1"/>
        <v>127</v>
      </c>
      <c r="H8" s="38">
        <v>51</v>
      </c>
      <c r="I8" s="70">
        <v>108</v>
      </c>
      <c r="J8" s="70">
        <v>60</v>
      </c>
      <c r="K8" s="40">
        <f t="shared" si="2"/>
        <v>219</v>
      </c>
      <c r="L8" s="41">
        <f t="shared" si="0"/>
        <v>95</v>
      </c>
      <c r="M8" s="42">
        <f t="shared" si="0"/>
        <v>159</v>
      </c>
      <c r="N8" s="42">
        <f t="shared" si="0"/>
        <v>92</v>
      </c>
      <c r="O8" s="43">
        <f t="shared" ref="O8:O16" si="3">L8+M8+N8</f>
        <v>346</v>
      </c>
      <c r="P8" s="33">
        <f>L8/T5</f>
        <v>6.5472088215024121E-2</v>
      </c>
      <c r="Q8" s="33">
        <f>M8/U5</f>
        <v>8.8628762541806017E-2</v>
      </c>
      <c r="R8" s="33">
        <f>N8/V5</f>
        <v>9.714889123548047E-2</v>
      </c>
      <c r="S8" s="33">
        <f>O8/W5</f>
        <v>8.2538167938931303E-2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292</v>
      </c>
      <c r="E9" s="70">
        <v>209</v>
      </c>
      <c r="F9" s="70">
        <v>493</v>
      </c>
      <c r="G9" s="72">
        <f t="shared" si="1"/>
        <v>994</v>
      </c>
      <c r="H9" s="38">
        <v>131</v>
      </c>
      <c r="I9" s="70">
        <v>99</v>
      </c>
      <c r="J9" s="70">
        <v>12</v>
      </c>
      <c r="K9" s="40">
        <f t="shared" si="2"/>
        <v>242</v>
      </c>
      <c r="L9" s="41">
        <f t="shared" si="0"/>
        <v>423</v>
      </c>
      <c r="M9" s="42">
        <f t="shared" si="0"/>
        <v>308</v>
      </c>
      <c r="N9" s="42">
        <f t="shared" si="0"/>
        <v>505</v>
      </c>
      <c r="O9" s="43">
        <f t="shared" si="3"/>
        <v>1236</v>
      </c>
      <c r="P9" s="33">
        <f>L9/T5</f>
        <v>0.29152308752584427</v>
      </c>
      <c r="Q9" s="33">
        <f>M9/U5</f>
        <v>0.17168338907469341</v>
      </c>
      <c r="R9" s="33">
        <f>N9/V5</f>
        <v>0.53326293558606119</v>
      </c>
      <c r="S9" s="33">
        <f>O9/W5</f>
        <v>0.29484732824427479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10</v>
      </c>
      <c r="E10" s="70">
        <v>10</v>
      </c>
      <c r="F10" s="70">
        <v>6</v>
      </c>
      <c r="G10" s="72">
        <f t="shared" si="1"/>
        <v>26</v>
      </c>
      <c r="H10" s="38">
        <v>1</v>
      </c>
      <c r="I10" s="70">
        <v>4</v>
      </c>
      <c r="J10" s="70"/>
      <c r="K10" s="40">
        <f t="shared" si="2"/>
        <v>5</v>
      </c>
      <c r="L10" s="41">
        <f t="shared" si="0"/>
        <v>11</v>
      </c>
      <c r="M10" s="42">
        <f t="shared" si="0"/>
        <v>14</v>
      </c>
      <c r="N10" s="42">
        <f t="shared" si="0"/>
        <v>6</v>
      </c>
      <c r="O10" s="43">
        <f t="shared" si="3"/>
        <v>31</v>
      </c>
      <c r="P10" s="33">
        <f>L10/T5</f>
        <v>7.5809786354238459E-3</v>
      </c>
      <c r="Q10" s="33">
        <f>M10/U5</f>
        <v>7.803790412486065E-3</v>
      </c>
      <c r="R10" s="33">
        <f>N10/V5</f>
        <v>6.3357972544878568E-3</v>
      </c>
      <c r="S10" s="33">
        <f>O10/W5</f>
        <v>7.3950381679389315E-3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21</v>
      </c>
      <c r="E12" s="70">
        <v>35</v>
      </c>
      <c r="F12" s="70">
        <v>48</v>
      </c>
      <c r="G12" s="72">
        <f t="shared" si="1"/>
        <v>104</v>
      </c>
      <c r="H12" s="38">
        <v>19</v>
      </c>
      <c r="I12" s="70">
        <v>29</v>
      </c>
      <c r="J12" s="70">
        <v>53</v>
      </c>
      <c r="K12" s="40">
        <f t="shared" si="2"/>
        <v>101</v>
      </c>
      <c r="L12" s="41">
        <f t="shared" si="0"/>
        <v>40</v>
      </c>
      <c r="M12" s="42">
        <f t="shared" si="0"/>
        <v>64</v>
      </c>
      <c r="N12" s="42">
        <f t="shared" si="0"/>
        <v>101</v>
      </c>
      <c r="O12" s="43">
        <f t="shared" si="3"/>
        <v>205</v>
      </c>
      <c r="P12" s="33">
        <f>L12/T5</f>
        <v>2.7567195037904894E-2</v>
      </c>
      <c r="Q12" s="33">
        <f>M12/U5</f>
        <v>3.5674470457079152E-2</v>
      </c>
      <c r="R12" s="33">
        <f>N12/V5</f>
        <v>0.10665258711721225</v>
      </c>
      <c r="S12" s="33">
        <f>O12/W5</f>
        <v>4.8902671755725192E-2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56</v>
      </c>
      <c r="E13" s="70">
        <v>58</v>
      </c>
      <c r="F13" s="70">
        <v>50</v>
      </c>
      <c r="G13" s="72">
        <f t="shared" si="1"/>
        <v>164</v>
      </c>
      <c r="H13" s="38">
        <v>39</v>
      </c>
      <c r="I13" s="70">
        <v>72</v>
      </c>
      <c r="J13" s="70">
        <v>55</v>
      </c>
      <c r="K13" s="40">
        <f t="shared" si="2"/>
        <v>166</v>
      </c>
      <c r="L13" s="41">
        <f t="shared" si="0"/>
        <v>95</v>
      </c>
      <c r="M13" s="42">
        <f t="shared" si="0"/>
        <v>130</v>
      </c>
      <c r="N13" s="42">
        <f t="shared" si="0"/>
        <v>105</v>
      </c>
      <c r="O13" s="43">
        <f t="shared" si="3"/>
        <v>330</v>
      </c>
      <c r="P13" s="33">
        <f>L13/T5</f>
        <v>6.5472088215024121E-2</v>
      </c>
      <c r="Q13" s="33">
        <f>M13/U5</f>
        <v>7.2463768115942032E-2</v>
      </c>
      <c r="R13" s="33">
        <f>N13/V5</f>
        <v>0.11087645195353749</v>
      </c>
      <c r="S13" s="33">
        <f>O13/W5</f>
        <v>7.8721374045801526E-2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62</v>
      </c>
      <c r="E14" s="70">
        <v>53</v>
      </c>
      <c r="F14" s="70">
        <v>10</v>
      </c>
      <c r="G14" s="72">
        <f t="shared" si="1"/>
        <v>125</v>
      </c>
      <c r="H14" s="38">
        <v>60</v>
      </c>
      <c r="I14" s="70">
        <v>46</v>
      </c>
      <c r="J14" s="70">
        <v>11</v>
      </c>
      <c r="K14" s="40">
        <f t="shared" si="2"/>
        <v>117</v>
      </c>
      <c r="L14" s="41">
        <f t="shared" si="0"/>
        <v>122</v>
      </c>
      <c r="M14" s="42">
        <f t="shared" si="0"/>
        <v>99</v>
      </c>
      <c r="N14" s="42">
        <f t="shared" si="0"/>
        <v>21</v>
      </c>
      <c r="O14" s="43">
        <f t="shared" si="3"/>
        <v>242</v>
      </c>
      <c r="P14" s="33">
        <f>L14/T5</f>
        <v>8.4079944865609921E-2</v>
      </c>
      <c r="Q14" s="33">
        <f>M14/U5</f>
        <v>5.5183946488294312E-2</v>
      </c>
      <c r="R14" s="33">
        <f>N14/V5</f>
        <v>2.2175290390707498E-2</v>
      </c>
      <c r="S14" s="33">
        <f>O14/W5</f>
        <v>5.7729007633587785E-2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9</v>
      </c>
      <c r="F15" s="70">
        <v>1</v>
      </c>
      <c r="G15" s="72">
        <f t="shared" si="1"/>
        <v>10</v>
      </c>
      <c r="H15" s="38">
        <v>2</v>
      </c>
      <c r="I15" s="70">
        <v>1</v>
      </c>
      <c r="J15" s="70">
        <v>12</v>
      </c>
      <c r="K15" s="40">
        <f t="shared" si="2"/>
        <v>15</v>
      </c>
      <c r="L15" s="41">
        <f t="shared" si="0"/>
        <v>2</v>
      </c>
      <c r="M15" s="42">
        <f t="shared" si="0"/>
        <v>10</v>
      </c>
      <c r="N15" s="42">
        <f t="shared" si="0"/>
        <v>13</v>
      </c>
      <c r="O15" s="43">
        <f t="shared" si="3"/>
        <v>25</v>
      </c>
      <c r="P15" s="33">
        <f>L15/T5</f>
        <v>1.3783597518952446E-3</v>
      </c>
      <c r="Q15" s="33">
        <f>M15/U5</f>
        <v>5.5741360089186179E-3</v>
      </c>
      <c r="R15" s="33">
        <f>N15/V5</f>
        <v>1.3727560718057022E-2</v>
      </c>
      <c r="S15" s="33">
        <f>O15/W5</f>
        <v>5.9637404580152676E-3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[2]Багратионовск!$P$74</f>
        <v>1363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[1]Неман!$E$7</f>
        <v>1116</v>
      </c>
      <c r="U5" s="23">
        <f>[1]Неман!$E$8</f>
        <v>1168</v>
      </c>
      <c r="V5" s="23">
        <f>[1]Неман!$E$9</f>
        <v>1323</v>
      </c>
      <c r="W5" s="23">
        <f>SUM(T5:V5)</f>
        <v>3607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</v>
      </c>
      <c r="E8" s="70">
        <v>45</v>
      </c>
      <c r="F8" s="70">
        <v>42</v>
      </c>
      <c r="G8" s="72">
        <f t="shared" si="1"/>
        <v>93</v>
      </c>
      <c r="H8" s="38">
        <v>10</v>
      </c>
      <c r="I8" s="70">
        <v>81</v>
      </c>
      <c r="J8" s="70">
        <v>70</v>
      </c>
      <c r="K8" s="40">
        <f t="shared" si="2"/>
        <v>161</v>
      </c>
      <c r="L8" s="41">
        <f t="shared" si="0"/>
        <v>16</v>
      </c>
      <c r="M8" s="42">
        <f t="shared" si="0"/>
        <v>126</v>
      </c>
      <c r="N8" s="42">
        <f t="shared" si="0"/>
        <v>112</v>
      </c>
      <c r="O8" s="43">
        <f t="shared" ref="O8:O16" si="3">L8+M8+N8</f>
        <v>254</v>
      </c>
      <c r="P8" s="33">
        <f>L8/T5</f>
        <v>1.4336917562724014E-2</v>
      </c>
      <c r="Q8" s="33">
        <f>M8/U5</f>
        <v>0.10787671232876712</v>
      </c>
      <c r="R8" s="33">
        <f>N8/V5</f>
        <v>8.4656084656084651E-2</v>
      </c>
      <c r="S8" s="33">
        <f>O8/W5</f>
        <v>7.0418630440809538E-2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42</v>
      </c>
      <c r="E9" s="70">
        <v>63</v>
      </c>
      <c r="F9" s="70">
        <v>49</v>
      </c>
      <c r="G9" s="72">
        <f t="shared" si="1"/>
        <v>154</v>
      </c>
      <c r="H9" s="38">
        <v>8</v>
      </c>
      <c r="I9" s="70">
        <v>18</v>
      </c>
      <c r="J9" s="70">
        <v>8</v>
      </c>
      <c r="K9" s="40">
        <f t="shared" si="2"/>
        <v>34</v>
      </c>
      <c r="L9" s="41">
        <f t="shared" si="0"/>
        <v>50</v>
      </c>
      <c r="M9" s="42">
        <f t="shared" si="0"/>
        <v>81</v>
      </c>
      <c r="N9" s="42">
        <f t="shared" si="0"/>
        <v>57</v>
      </c>
      <c r="O9" s="43">
        <f t="shared" si="3"/>
        <v>188</v>
      </c>
      <c r="P9" s="33">
        <f>L9/T5</f>
        <v>4.4802867383512544E-2</v>
      </c>
      <c r="Q9" s="33">
        <f>M9/U5</f>
        <v>6.934931506849315E-2</v>
      </c>
      <c r="R9" s="33">
        <f>N9/V5</f>
        <v>4.3083900226757371E-2</v>
      </c>
      <c r="S9" s="33">
        <f>O9/W5</f>
        <v>5.2120876074299972E-2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6</v>
      </c>
      <c r="F10" s="70">
        <v>3</v>
      </c>
      <c r="G10" s="72">
        <f t="shared" si="1"/>
        <v>12</v>
      </c>
      <c r="H10" s="38">
        <v>1</v>
      </c>
      <c r="I10" s="70">
        <v>4</v>
      </c>
      <c r="J10" s="70">
        <v>2</v>
      </c>
      <c r="K10" s="40">
        <f t="shared" si="2"/>
        <v>7</v>
      </c>
      <c r="L10" s="41">
        <f t="shared" si="0"/>
        <v>4</v>
      </c>
      <c r="M10" s="42">
        <f t="shared" si="0"/>
        <v>10</v>
      </c>
      <c r="N10" s="42">
        <f t="shared" si="0"/>
        <v>5</v>
      </c>
      <c r="O10" s="43">
        <f t="shared" si="3"/>
        <v>19</v>
      </c>
      <c r="P10" s="33">
        <f>L10/T5</f>
        <v>3.5842293906810036E-3</v>
      </c>
      <c r="Q10" s="33">
        <f>M10/U5</f>
        <v>8.5616438356164379E-3</v>
      </c>
      <c r="R10" s="33">
        <f>N10/V5</f>
        <v>3.779289493575208E-3</v>
      </c>
      <c r="S10" s="33">
        <f>O10/W5</f>
        <v>5.2675353479345721E-3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16</v>
      </c>
      <c r="E12" s="70">
        <v>19</v>
      </c>
      <c r="F12" s="70">
        <v>27</v>
      </c>
      <c r="G12" s="72">
        <f t="shared" si="1"/>
        <v>62</v>
      </c>
      <c r="H12" s="38">
        <v>19</v>
      </c>
      <c r="I12" s="70">
        <v>29</v>
      </c>
      <c r="J12" s="70">
        <v>28</v>
      </c>
      <c r="K12" s="40">
        <f t="shared" si="2"/>
        <v>76</v>
      </c>
      <c r="L12" s="41">
        <f t="shared" si="0"/>
        <v>35</v>
      </c>
      <c r="M12" s="42">
        <f t="shared" si="0"/>
        <v>48</v>
      </c>
      <c r="N12" s="42">
        <f t="shared" si="0"/>
        <v>55</v>
      </c>
      <c r="O12" s="43">
        <f t="shared" si="3"/>
        <v>138</v>
      </c>
      <c r="P12" s="33">
        <f>L12/T5</f>
        <v>3.1362007168458779E-2</v>
      </c>
      <c r="Q12" s="33">
        <f>M12/U5</f>
        <v>4.1095890410958902E-2</v>
      </c>
      <c r="R12" s="33">
        <f>N12/V5</f>
        <v>4.1572184429327287E-2</v>
      </c>
      <c r="S12" s="33">
        <f>O12/W5</f>
        <v>3.8258940948156364E-2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21</v>
      </c>
      <c r="E13" s="70">
        <v>25</v>
      </c>
      <c r="F13" s="70">
        <v>29</v>
      </c>
      <c r="G13" s="72">
        <f t="shared" si="1"/>
        <v>75</v>
      </c>
      <c r="H13" s="38">
        <v>28</v>
      </c>
      <c r="I13" s="70">
        <v>44</v>
      </c>
      <c r="J13" s="70">
        <v>41</v>
      </c>
      <c r="K13" s="40">
        <f t="shared" si="2"/>
        <v>113</v>
      </c>
      <c r="L13" s="41">
        <f t="shared" si="0"/>
        <v>49</v>
      </c>
      <c r="M13" s="42">
        <f t="shared" si="0"/>
        <v>69</v>
      </c>
      <c r="N13" s="42">
        <f t="shared" si="0"/>
        <v>70</v>
      </c>
      <c r="O13" s="43">
        <f t="shared" si="3"/>
        <v>188</v>
      </c>
      <c r="P13" s="33">
        <f>L13/T5</f>
        <v>4.3906810035842292E-2</v>
      </c>
      <c r="Q13" s="33">
        <f>M13/U5</f>
        <v>5.9075342465753425E-2</v>
      </c>
      <c r="R13" s="33">
        <f>N13/V5</f>
        <v>5.2910052910052907E-2</v>
      </c>
      <c r="S13" s="33">
        <f>O13/W5</f>
        <v>5.2120876074299972E-2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[2]Неман!$P$74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[1]Нестеров!$E$7</f>
        <v>605</v>
      </c>
      <c r="U5" s="23">
        <f>[1]Нестеров!$E$8</f>
        <v>1085</v>
      </c>
      <c r="V5" s="23">
        <f>[1]Нестеров!$E$9</f>
        <v>799</v>
      </c>
      <c r="W5" s="23">
        <f>SUM(T5:V5)</f>
        <v>2489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9</v>
      </c>
      <c r="F6" s="69">
        <v>20</v>
      </c>
      <c r="G6" s="71">
        <v>31</v>
      </c>
      <c r="H6" s="27">
        <v>1</v>
      </c>
      <c r="I6" s="69">
        <v>9</v>
      </c>
      <c r="J6" s="69">
        <v>21</v>
      </c>
      <c r="K6" s="29">
        <f>H6+I6+J6</f>
        <v>31</v>
      </c>
      <c r="L6" s="30">
        <f t="shared" ref="L6:N16" si="0">D6+H6</f>
        <v>3</v>
      </c>
      <c r="M6" s="31">
        <f t="shared" si="0"/>
        <v>18</v>
      </c>
      <c r="N6" s="31">
        <f t="shared" si="0"/>
        <v>41</v>
      </c>
      <c r="O6" s="32">
        <f>L6+M6+N6</f>
        <v>62</v>
      </c>
      <c r="P6" s="33">
        <f>L6/T5</f>
        <v>4.9586776859504135E-3</v>
      </c>
      <c r="Q6" s="33">
        <f>M6/U5</f>
        <v>1.6589861751152075E-2</v>
      </c>
      <c r="R6" s="33">
        <f>N6/V5</f>
        <v>5.1314142678347933E-2</v>
      </c>
      <c r="S6" s="33">
        <f>O6/W5</f>
        <v>2.4909602249899559E-2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13</v>
      </c>
      <c r="E7" s="70">
        <v>33</v>
      </c>
      <c r="F7" s="70">
        <v>45</v>
      </c>
      <c r="G7" s="72">
        <v>91</v>
      </c>
      <c r="H7" s="38">
        <v>2</v>
      </c>
      <c r="I7" s="70">
        <v>51</v>
      </c>
      <c r="J7" s="70">
        <v>33</v>
      </c>
      <c r="K7" s="40">
        <f t="shared" ref="K7:K16" si="1">H7+I7+J7</f>
        <v>86</v>
      </c>
      <c r="L7" s="41">
        <f t="shared" si="0"/>
        <v>15</v>
      </c>
      <c r="M7" s="42">
        <f t="shared" si="0"/>
        <v>84</v>
      </c>
      <c r="N7" s="42">
        <f t="shared" si="0"/>
        <v>78</v>
      </c>
      <c r="O7" s="43">
        <f>L7+M7+N7</f>
        <v>177</v>
      </c>
      <c r="P7" s="33">
        <f>L7/T5</f>
        <v>2.4793388429752067E-2</v>
      </c>
      <c r="Q7" s="33">
        <f>M7/U5</f>
        <v>7.7419354838709681E-2</v>
      </c>
      <c r="R7" s="33">
        <f>N7/V5</f>
        <v>9.7622027534418024E-2</v>
      </c>
      <c r="S7" s="33">
        <f>O7/W5</f>
        <v>7.1112896745680998E-2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66</v>
      </c>
      <c r="E8" s="70">
        <v>193</v>
      </c>
      <c r="F8" s="70">
        <v>127</v>
      </c>
      <c r="G8" s="72">
        <v>386</v>
      </c>
      <c r="H8" s="38">
        <v>99</v>
      </c>
      <c r="I8" s="70">
        <v>370</v>
      </c>
      <c r="J8" s="70">
        <v>359</v>
      </c>
      <c r="K8" s="40">
        <f t="shared" si="1"/>
        <v>828</v>
      </c>
      <c r="L8" s="41">
        <f t="shared" si="0"/>
        <v>165</v>
      </c>
      <c r="M8" s="42">
        <f t="shared" si="0"/>
        <v>563</v>
      </c>
      <c r="N8" s="42">
        <f t="shared" si="0"/>
        <v>486</v>
      </c>
      <c r="O8" s="43">
        <f t="shared" ref="O8:O16" si="2">L8+M8+N8</f>
        <v>1214</v>
      </c>
      <c r="P8" s="33">
        <f>L8/T5</f>
        <v>0.27272727272727271</v>
      </c>
      <c r="Q8" s="33">
        <f>M8/U5</f>
        <v>0.5188940092165899</v>
      </c>
      <c r="R8" s="33">
        <f>N8/V5</f>
        <v>0.60826032540675845</v>
      </c>
      <c r="S8" s="33">
        <f>O8/W5</f>
        <v>0.48774608276416231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118</v>
      </c>
      <c r="E9" s="70">
        <v>191</v>
      </c>
      <c r="F9" s="70">
        <v>60</v>
      </c>
      <c r="G9" s="72">
        <v>369</v>
      </c>
      <c r="H9" s="38">
        <v>51</v>
      </c>
      <c r="I9" s="70">
        <v>81</v>
      </c>
      <c r="J9" s="70">
        <v>17</v>
      </c>
      <c r="K9" s="40">
        <f t="shared" si="1"/>
        <v>149</v>
      </c>
      <c r="L9" s="41">
        <f t="shared" si="0"/>
        <v>169</v>
      </c>
      <c r="M9" s="42">
        <f t="shared" si="0"/>
        <v>272</v>
      </c>
      <c r="N9" s="42">
        <f t="shared" si="0"/>
        <v>77</v>
      </c>
      <c r="O9" s="43">
        <f t="shared" si="2"/>
        <v>518</v>
      </c>
      <c r="P9" s="33">
        <f>L9/T5</f>
        <v>0.27933884297520661</v>
      </c>
      <c r="Q9" s="33">
        <f>M9/U5</f>
        <v>0.25069124423963135</v>
      </c>
      <c r="R9" s="33">
        <f>N9/V5</f>
        <v>9.6370463078848556E-2</v>
      </c>
      <c r="S9" s="33">
        <f>O9/W5</f>
        <v>0.20811570912012856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5</v>
      </c>
      <c r="E10" s="70">
        <v>8</v>
      </c>
      <c r="F10" s="70">
        <v>2</v>
      </c>
      <c r="G10" s="72">
        <v>15</v>
      </c>
      <c r="H10" s="38">
        <v>1</v>
      </c>
      <c r="I10" s="70">
        <v>3</v>
      </c>
      <c r="J10" s="70"/>
      <c r="K10" s="40">
        <f t="shared" si="1"/>
        <v>4</v>
      </c>
      <c r="L10" s="41">
        <f t="shared" si="0"/>
        <v>6</v>
      </c>
      <c r="M10" s="42">
        <f t="shared" si="0"/>
        <v>11</v>
      </c>
      <c r="N10" s="42">
        <f t="shared" si="0"/>
        <v>2</v>
      </c>
      <c r="O10" s="43">
        <f t="shared" si="2"/>
        <v>19</v>
      </c>
      <c r="P10" s="33">
        <f>L10/T5</f>
        <v>9.9173553719008271E-3</v>
      </c>
      <c r="Q10" s="33">
        <f>M10/U5</f>
        <v>1.0138248847926268E-2</v>
      </c>
      <c r="R10" s="33">
        <f>N10/V5</f>
        <v>2.5031289111389237E-3</v>
      </c>
      <c r="S10" s="33">
        <f>O10/W5</f>
        <v>7.6335877862595417E-3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v>0</v>
      </c>
      <c r="H11" s="38"/>
      <c r="I11" s="70"/>
      <c r="J11" s="70"/>
      <c r="K11" s="40">
        <f t="shared" si="1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2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13</v>
      </c>
      <c r="E12" s="70">
        <v>69</v>
      </c>
      <c r="F12" s="70">
        <v>74</v>
      </c>
      <c r="G12" s="72">
        <v>156</v>
      </c>
      <c r="H12" s="38">
        <v>25</v>
      </c>
      <c r="I12" s="70">
        <v>95</v>
      </c>
      <c r="J12" s="70">
        <v>134</v>
      </c>
      <c r="K12" s="40">
        <f t="shared" si="1"/>
        <v>254</v>
      </c>
      <c r="L12" s="41">
        <f t="shared" si="0"/>
        <v>38</v>
      </c>
      <c r="M12" s="42">
        <f t="shared" si="0"/>
        <v>164</v>
      </c>
      <c r="N12" s="42">
        <f t="shared" si="0"/>
        <v>208</v>
      </c>
      <c r="O12" s="43">
        <f t="shared" si="2"/>
        <v>410</v>
      </c>
      <c r="P12" s="33">
        <f>L12/T5</f>
        <v>6.2809917355371905E-2</v>
      </c>
      <c r="Q12" s="33">
        <f>M12/U5</f>
        <v>0.15115207373271888</v>
      </c>
      <c r="R12" s="33">
        <f>N12/V5</f>
        <v>0.26032540675844806</v>
      </c>
      <c r="S12" s="33">
        <f>O12/W5</f>
        <v>0.16472478907191643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254</v>
      </c>
      <c r="E13" s="70">
        <v>255</v>
      </c>
      <c r="F13" s="70">
        <v>220</v>
      </c>
      <c r="G13" s="72">
        <v>729</v>
      </c>
      <c r="H13" s="38">
        <v>240</v>
      </c>
      <c r="I13" s="70">
        <v>521</v>
      </c>
      <c r="J13" s="70">
        <v>410</v>
      </c>
      <c r="K13" s="40">
        <f t="shared" si="1"/>
        <v>1171</v>
      </c>
      <c r="L13" s="41">
        <f t="shared" si="0"/>
        <v>494</v>
      </c>
      <c r="M13" s="42">
        <f t="shared" si="0"/>
        <v>776</v>
      </c>
      <c r="N13" s="42">
        <f t="shared" si="0"/>
        <v>630</v>
      </c>
      <c r="O13" s="43">
        <f t="shared" si="2"/>
        <v>1900</v>
      </c>
      <c r="P13" s="33">
        <f>L13/T5</f>
        <v>0.8165289256198347</v>
      </c>
      <c r="Q13" s="33">
        <f>M13/U5</f>
        <v>0.71520737327188943</v>
      </c>
      <c r="R13" s="33">
        <f>N13/V5</f>
        <v>0.78848560700876091</v>
      </c>
      <c r="S13" s="33">
        <f>O13/W5</f>
        <v>0.76335877862595425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21</v>
      </c>
      <c r="E14" s="70">
        <v>43</v>
      </c>
      <c r="F14" s="70">
        <v>31</v>
      </c>
      <c r="G14" s="72">
        <v>95</v>
      </c>
      <c r="H14" s="38">
        <v>27</v>
      </c>
      <c r="I14" s="70">
        <v>82</v>
      </c>
      <c r="J14" s="70">
        <v>71</v>
      </c>
      <c r="K14" s="40">
        <f t="shared" si="1"/>
        <v>180</v>
      </c>
      <c r="L14" s="41">
        <f t="shared" si="0"/>
        <v>48</v>
      </c>
      <c r="M14" s="42">
        <f t="shared" si="0"/>
        <v>125</v>
      </c>
      <c r="N14" s="42">
        <f t="shared" si="0"/>
        <v>102</v>
      </c>
      <c r="O14" s="43">
        <f t="shared" si="2"/>
        <v>275</v>
      </c>
      <c r="P14" s="33">
        <f>L14/T5</f>
        <v>7.9338842975206617E-2</v>
      </c>
      <c r="Q14" s="33">
        <f>M14/U5</f>
        <v>0.1152073732718894</v>
      </c>
      <c r="R14" s="33">
        <f>N14/V5</f>
        <v>0.1276595744680851</v>
      </c>
      <c r="S14" s="33">
        <f>O14/W5</f>
        <v>0.11048613901165126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48</v>
      </c>
      <c r="F15" s="70">
        <v>52</v>
      </c>
      <c r="G15" s="72">
        <v>100</v>
      </c>
      <c r="H15" s="38"/>
      <c r="I15" s="70">
        <v>80</v>
      </c>
      <c r="J15" s="70">
        <v>51</v>
      </c>
      <c r="K15" s="40">
        <f t="shared" si="1"/>
        <v>131</v>
      </c>
      <c r="L15" s="41">
        <f t="shared" si="0"/>
        <v>0</v>
      </c>
      <c r="M15" s="42">
        <f t="shared" si="0"/>
        <v>128</v>
      </c>
      <c r="N15" s="42">
        <f t="shared" si="0"/>
        <v>103</v>
      </c>
      <c r="O15" s="43">
        <f t="shared" si="2"/>
        <v>231</v>
      </c>
      <c r="P15" s="33">
        <f>L15/T5</f>
        <v>0</v>
      </c>
      <c r="Q15" s="33">
        <f>M15/U5</f>
        <v>0.11797235023041475</v>
      </c>
      <c r="R15" s="33">
        <f>N15/V5</f>
        <v>0.12891113892365458</v>
      </c>
      <c r="S15" s="33">
        <f>O15/W5</f>
        <v>9.2808356769787062E-2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8</v>
      </c>
      <c r="F16" s="49">
        <v>4</v>
      </c>
      <c r="G16" s="73">
        <v>12</v>
      </c>
      <c r="H16" s="48"/>
      <c r="I16" s="49">
        <v>18</v>
      </c>
      <c r="J16" s="49">
        <v>8</v>
      </c>
      <c r="K16" s="50">
        <f t="shared" si="1"/>
        <v>26</v>
      </c>
      <c r="L16" s="51">
        <f t="shared" si="0"/>
        <v>0</v>
      </c>
      <c r="M16" s="52">
        <f t="shared" si="0"/>
        <v>26</v>
      </c>
      <c r="N16" s="52">
        <f t="shared" si="0"/>
        <v>12</v>
      </c>
      <c r="O16" s="53">
        <f t="shared" si="2"/>
        <v>38</v>
      </c>
      <c r="P16" s="33">
        <f>L16/T5</f>
        <v>0</v>
      </c>
      <c r="Q16" s="33">
        <f>M16/U5</f>
        <v>2.3963133640552997E-2</v>
      </c>
      <c r="R16" s="33">
        <f>N16/V5</f>
        <v>1.5018773466833541E-2</v>
      </c>
      <c r="S16" s="33">
        <f>O16/W5</f>
        <v>1.5267175572519083E-2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48</v>
      </c>
      <c r="I19" s="60" t="s">
        <v>37</v>
      </c>
      <c r="J19" s="61">
        <f>H19/P19</f>
        <v>1.6678248783877692E-2</v>
      </c>
      <c r="L19" s="91" t="s">
        <v>38</v>
      </c>
      <c r="M19" s="91"/>
      <c r="N19" s="91"/>
      <c r="O19" s="92"/>
      <c r="P19" s="62">
        <f>[2]Нестеров!$P$74</f>
        <v>2878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19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W32"/>
  <sheetViews>
    <sheetView topLeftCell="A4" workbookViewId="0">
      <selection activeCell="H13" sqref="H1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[1]Озерск!$E$7</f>
        <v>671</v>
      </c>
      <c r="U5" s="23">
        <f>[1]Озерск!$E$8</f>
        <v>989</v>
      </c>
      <c r="V5" s="23">
        <f>[1]Озерск!$E$9</f>
        <v>495</v>
      </c>
      <c r="W5" s="23">
        <f>SUM(T5:V5)</f>
        <v>2155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</v>
      </c>
      <c r="E6" s="74">
        <v>1</v>
      </c>
      <c r="F6" s="74">
        <v>6</v>
      </c>
      <c r="G6" s="66">
        <f>D6+E6+F6</f>
        <v>8</v>
      </c>
      <c r="H6" s="79">
        <v>1</v>
      </c>
      <c r="I6" s="74">
        <v>8</v>
      </c>
      <c r="J6" s="74">
        <v>9</v>
      </c>
      <c r="K6" s="29">
        <f>H6+I6+J6</f>
        <v>18</v>
      </c>
      <c r="L6" s="30">
        <f t="shared" ref="L6:N16" si="0">D6+H6</f>
        <v>2</v>
      </c>
      <c r="M6" s="31">
        <f t="shared" si="0"/>
        <v>9</v>
      </c>
      <c r="N6" s="31">
        <f t="shared" si="0"/>
        <v>15</v>
      </c>
      <c r="O6" s="32">
        <f>L6+M6+N6</f>
        <v>26</v>
      </c>
      <c r="P6" s="33">
        <f>L6/T5</f>
        <v>2.9806259314456036E-3</v>
      </c>
      <c r="Q6" s="33">
        <f>M6/U5</f>
        <v>9.1001011122345803E-3</v>
      </c>
      <c r="R6" s="33">
        <f>N6/V5</f>
        <v>3.0303030303030304E-2</v>
      </c>
      <c r="S6" s="33">
        <f>O6/W5</f>
        <v>1.2064965197215777E-2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2</v>
      </c>
      <c r="F7" s="75">
        <v>1</v>
      </c>
      <c r="G7" s="67">
        <f t="shared" ref="G7:G16" si="1">D7+E7+F7</f>
        <v>3</v>
      </c>
      <c r="H7" s="77"/>
      <c r="I7" s="75">
        <v>1</v>
      </c>
      <c r="J7" s="75">
        <v>5</v>
      </c>
      <c r="K7" s="40">
        <f t="shared" ref="K7:K16" si="2">H7+I7+J7</f>
        <v>6</v>
      </c>
      <c r="L7" s="41">
        <f t="shared" si="0"/>
        <v>0</v>
      </c>
      <c r="M7" s="42">
        <f t="shared" si="0"/>
        <v>3</v>
      </c>
      <c r="N7" s="42">
        <f t="shared" si="0"/>
        <v>6</v>
      </c>
      <c r="O7" s="43">
        <f>L7+M7+N7</f>
        <v>9</v>
      </c>
      <c r="P7" s="33">
        <f>L7/T5</f>
        <v>0</v>
      </c>
      <c r="Q7" s="33">
        <f>M7/U5</f>
        <v>3.0333670374115269E-3</v>
      </c>
      <c r="R7" s="33">
        <f>N7/V5</f>
        <v>1.2121212121212121E-2</v>
      </c>
      <c r="S7" s="33">
        <f>O7/W5</f>
        <v>4.1763341067285386E-3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/>
      <c r="E8" s="75">
        <v>3</v>
      </c>
      <c r="F8" s="75">
        <v>1</v>
      </c>
      <c r="G8" s="67">
        <f t="shared" si="1"/>
        <v>4</v>
      </c>
      <c r="H8" s="77"/>
      <c r="I8" s="75"/>
      <c r="J8" s="75">
        <v>8</v>
      </c>
      <c r="K8" s="40">
        <f t="shared" si="2"/>
        <v>8</v>
      </c>
      <c r="L8" s="41">
        <f t="shared" si="0"/>
        <v>0</v>
      </c>
      <c r="M8" s="42">
        <f t="shared" si="0"/>
        <v>3</v>
      </c>
      <c r="N8" s="42">
        <f t="shared" si="0"/>
        <v>9</v>
      </c>
      <c r="O8" s="43">
        <f t="shared" ref="O8:O16" si="3">L8+M8+N8</f>
        <v>12</v>
      </c>
      <c r="P8" s="33">
        <f>L8/T5</f>
        <v>0</v>
      </c>
      <c r="Q8" s="33">
        <f>M8/U5</f>
        <v>3.0333670374115269E-3</v>
      </c>
      <c r="R8" s="33">
        <f>N8/V5</f>
        <v>1.8181818181818181E-2</v>
      </c>
      <c r="S8" s="33">
        <f>O8/W5</f>
        <v>5.5684454756380506E-3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64</v>
      </c>
      <c r="E9" s="75">
        <v>74</v>
      </c>
      <c r="F9" s="75">
        <v>8</v>
      </c>
      <c r="G9" s="67">
        <f t="shared" si="1"/>
        <v>146</v>
      </c>
      <c r="H9" s="77">
        <v>13</v>
      </c>
      <c r="I9" s="75">
        <v>8</v>
      </c>
      <c r="J9" s="75">
        <v>1</v>
      </c>
      <c r="K9" s="40">
        <f t="shared" si="2"/>
        <v>22</v>
      </c>
      <c r="L9" s="41">
        <f t="shared" si="0"/>
        <v>77</v>
      </c>
      <c r="M9" s="42">
        <f t="shared" si="0"/>
        <v>82</v>
      </c>
      <c r="N9" s="42">
        <f t="shared" si="0"/>
        <v>9</v>
      </c>
      <c r="O9" s="43">
        <f t="shared" si="3"/>
        <v>168</v>
      </c>
      <c r="P9" s="33">
        <f>L9/T5</f>
        <v>0.11475409836065574</v>
      </c>
      <c r="Q9" s="33">
        <f>M9/U5</f>
        <v>8.2912032355915072E-2</v>
      </c>
      <c r="R9" s="33">
        <f>N9/V5</f>
        <v>1.8181818181818181E-2</v>
      </c>
      <c r="S9" s="33">
        <f>O9/W5</f>
        <v>7.7958236658932714E-2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1"/>
        <v>0</v>
      </c>
      <c r="H10" s="77">
        <v>0</v>
      </c>
      <c r="I10" s="75">
        <v>0</v>
      </c>
      <c r="J10" s="75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/>
      <c r="E12" s="75"/>
      <c r="F12" s="75"/>
      <c r="G12" s="67">
        <f t="shared" si="1"/>
        <v>0</v>
      </c>
      <c r="H12" s="77"/>
      <c r="I12" s="75"/>
      <c r="J12" s="75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1"/>
        <v>0</v>
      </c>
      <c r="H13" s="77"/>
      <c r="I13" s="75"/>
      <c r="J13" s="75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>
        <v>2</v>
      </c>
      <c r="F14" s="75">
        <v>1</v>
      </c>
      <c r="G14" s="67">
        <f t="shared" si="1"/>
        <v>3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2</v>
      </c>
      <c r="N14" s="42">
        <f t="shared" si="0"/>
        <v>1</v>
      </c>
      <c r="O14" s="43">
        <f t="shared" si="3"/>
        <v>3</v>
      </c>
      <c r="P14" s="33">
        <f>L14/T5</f>
        <v>0</v>
      </c>
      <c r="Q14" s="33">
        <f>M14/U5</f>
        <v>2.0222446916076846E-3</v>
      </c>
      <c r="R14" s="33">
        <f>N14/V5</f>
        <v>2.0202020202020202E-3</v>
      </c>
      <c r="S14" s="33">
        <f>O14/W5</f>
        <v>1.3921113689095127E-3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67">
        <f t="shared" si="1"/>
        <v>0</v>
      </c>
      <c r="H15" s="77"/>
      <c r="I15" s="75"/>
      <c r="J15" s="75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/>
      <c r="G16" s="68">
        <f t="shared" si="1"/>
        <v>0</v>
      </c>
      <c r="H16" s="78"/>
      <c r="I16" s="76">
        <v>13</v>
      </c>
      <c r="J16" s="76">
        <v>10</v>
      </c>
      <c r="K16" s="50">
        <f t="shared" si="2"/>
        <v>23</v>
      </c>
      <c r="L16" s="51">
        <f t="shared" si="0"/>
        <v>0</v>
      </c>
      <c r="M16" s="52">
        <f t="shared" si="0"/>
        <v>13</v>
      </c>
      <c r="N16" s="52">
        <f t="shared" si="0"/>
        <v>10</v>
      </c>
      <c r="O16" s="53">
        <f t="shared" si="3"/>
        <v>23</v>
      </c>
      <c r="P16" s="33">
        <f>L16/T5</f>
        <v>0</v>
      </c>
      <c r="Q16" s="33">
        <f>M16/U5</f>
        <v>1.314459049544995E-2</v>
      </c>
      <c r="R16" s="33">
        <f>N16/V5</f>
        <v>2.0202020202020204E-2</v>
      </c>
      <c r="S16" s="33">
        <f>O16/W5</f>
        <v>1.0672853828306265E-2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[2]Озерск!$P$74</f>
        <v>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2">
    <dataValidation type="whole" operator="greaterThanOrEqual" allowBlank="1" showInputMessage="1" showErrorMessage="1" errorTitle="Внимание !" error="Должно быть целое число !" sqref="K21:K22">
      <formula1>0</formula1>
    </dataValidation>
    <dataValidation type="whole" operator="greaterThanOrEqual" allowBlank="1" showErrorMessage="1" errorTitle="Внимание !" error="Должно быть целое число !" sqref="I6:J16 E6:F16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W32"/>
  <sheetViews>
    <sheetView topLeftCell="A13" workbookViewId="0">
      <selection activeCell="J27" sqref="J27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[1]Пионерск!$E$7</f>
        <v>595</v>
      </c>
      <c r="U5" s="23">
        <f>[1]Пионерск!$E$8</f>
        <v>768</v>
      </c>
      <c r="V5" s="23">
        <f>[1]Пионерск!$E$9</f>
        <v>620</v>
      </c>
      <c r="W5" s="23">
        <f>SUM(T5:V5)</f>
        <v>1983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19</v>
      </c>
      <c r="E6" s="74">
        <v>99</v>
      </c>
      <c r="F6" s="74">
        <v>127</v>
      </c>
      <c r="G6" s="66">
        <f t="shared" ref="G6:G16" si="0">D6+E6+F6</f>
        <v>245</v>
      </c>
      <c r="H6" s="79">
        <v>40</v>
      </c>
      <c r="I6" s="74">
        <v>147</v>
      </c>
      <c r="J6" s="74">
        <v>200</v>
      </c>
      <c r="K6" s="29">
        <f>H6+I6+J6</f>
        <v>387</v>
      </c>
      <c r="L6" s="30">
        <f t="shared" ref="L6:N16" si="1">D6+H6</f>
        <v>59</v>
      </c>
      <c r="M6" s="31">
        <f t="shared" si="1"/>
        <v>246</v>
      </c>
      <c r="N6" s="31">
        <f t="shared" si="1"/>
        <v>327</v>
      </c>
      <c r="O6" s="32">
        <f>L6+M6+N6</f>
        <v>632</v>
      </c>
      <c r="P6" s="33">
        <f>L6/T5</f>
        <v>9.9159663865546213E-2</v>
      </c>
      <c r="Q6" s="33">
        <f>M6/U5</f>
        <v>0.3203125</v>
      </c>
      <c r="R6" s="33">
        <f>N6/V5</f>
        <v>0.52741935483870972</v>
      </c>
      <c r="S6" s="33">
        <f>O6/W5</f>
        <v>0.31870902672718104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12</v>
      </c>
      <c r="E7" s="75">
        <v>36</v>
      </c>
      <c r="F7" s="75">
        <v>50</v>
      </c>
      <c r="G7" s="67">
        <f t="shared" si="0"/>
        <v>98</v>
      </c>
      <c r="H7" s="77">
        <v>13</v>
      </c>
      <c r="I7" s="75">
        <v>36</v>
      </c>
      <c r="J7" s="75">
        <v>55</v>
      </c>
      <c r="K7" s="40">
        <f t="shared" ref="K7:K16" si="2">H7+I7+J7</f>
        <v>104</v>
      </c>
      <c r="L7" s="41">
        <f t="shared" si="1"/>
        <v>25</v>
      </c>
      <c r="M7" s="42">
        <f t="shared" si="1"/>
        <v>72</v>
      </c>
      <c r="N7" s="42">
        <f t="shared" si="1"/>
        <v>105</v>
      </c>
      <c r="O7" s="43">
        <f>L7+M7+N7</f>
        <v>202</v>
      </c>
      <c r="P7" s="33">
        <f>L7/T5</f>
        <v>4.2016806722689079E-2</v>
      </c>
      <c r="Q7" s="33">
        <f>M7/U5</f>
        <v>9.375E-2</v>
      </c>
      <c r="R7" s="33">
        <f>N7/V5</f>
        <v>0.16935483870967741</v>
      </c>
      <c r="S7" s="33">
        <f>O7/W5</f>
        <v>0.10186585980837115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30</v>
      </c>
      <c r="E8" s="75">
        <v>55</v>
      </c>
      <c r="F8" s="75">
        <v>40</v>
      </c>
      <c r="G8" s="67">
        <f t="shared" si="0"/>
        <v>125</v>
      </c>
      <c r="H8" s="77">
        <v>21</v>
      </c>
      <c r="I8" s="75">
        <v>58</v>
      </c>
      <c r="J8" s="75">
        <v>60</v>
      </c>
      <c r="K8" s="40">
        <f t="shared" si="2"/>
        <v>139</v>
      </c>
      <c r="L8" s="41">
        <f t="shared" si="1"/>
        <v>51</v>
      </c>
      <c r="M8" s="42">
        <f t="shared" si="1"/>
        <v>113</v>
      </c>
      <c r="N8" s="42">
        <f t="shared" si="1"/>
        <v>100</v>
      </c>
      <c r="O8" s="43">
        <f t="shared" ref="O8:O16" si="3">L8+M8+N8</f>
        <v>264</v>
      </c>
      <c r="P8" s="33">
        <f>L8/T5</f>
        <v>8.5714285714285715E-2</v>
      </c>
      <c r="Q8" s="33">
        <f>M8/U5</f>
        <v>0.14713541666666666</v>
      </c>
      <c r="R8" s="33">
        <f>N8/V5</f>
        <v>0.16129032258064516</v>
      </c>
      <c r="S8" s="33">
        <f>O8/W5</f>
        <v>0.13313161875945537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76</v>
      </c>
      <c r="E9" s="75">
        <v>90</v>
      </c>
      <c r="F9" s="75">
        <v>75</v>
      </c>
      <c r="G9" s="67">
        <f t="shared" si="0"/>
        <v>241</v>
      </c>
      <c r="H9" s="77">
        <v>50</v>
      </c>
      <c r="I9" s="75">
        <v>38</v>
      </c>
      <c r="J9" s="75">
        <v>14</v>
      </c>
      <c r="K9" s="40">
        <f t="shared" si="2"/>
        <v>102</v>
      </c>
      <c r="L9" s="41">
        <f t="shared" si="1"/>
        <v>126</v>
      </c>
      <c r="M9" s="42">
        <f t="shared" si="1"/>
        <v>128</v>
      </c>
      <c r="N9" s="42">
        <f t="shared" si="1"/>
        <v>89</v>
      </c>
      <c r="O9" s="43">
        <f t="shared" si="3"/>
        <v>343</v>
      </c>
      <c r="P9" s="33">
        <f>L9/T5</f>
        <v>0.21176470588235294</v>
      </c>
      <c r="Q9" s="33">
        <f>M9/U5</f>
        <v>0.16666666666666666</v>
      </c>
      <c r="R9" s="33">
        <f>N9/V5</f>
        <v>0.1435483870967742</v>
      </c>
      <c r="S9" s="33">
        <f>O9/W5</f>
        <v>0.172970247100353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31</v>
      </c>
      <c r="E10" s="75">
        <v>42</v>
      </c>
      <c r="F10" s="75">
        <v>32</v>
      </c>
      <c r="G10" s="67">
        <f t="shared" si="0"/>
        <v>105</v>
      </c>
      <c r="H10" s="77">
        <v>6</v>
      </c>
      <c r="I10" s="75">
        <v>17</v>
      </c>
      <c r="J10" s="75">
        <v>11</v>
      </c>
      <c r="K10" s="40">
        <f t="shared" si="2"/>
        <v>34</v>
      </c>
      <c r="L10" s="41">
        <f t="shared" si="1"/>
        <v>37</v>
      </c>
      <c r="M10" s="42">
        <f t="shared" si="1"/>
        <v>59</v>
      </c>
      <c r="N10" s="42">
        <f t="shared" si="1"/>
        <v>43</v>
      </c>
      <c r="O10" s="43">
        <f t="shared" si="3"/>
        <v>139</v>
      </c>
      <c r="P10" s="33">
        <f>L10/T5</f>
        <v>6.2184873949579833E-2</v>
      </c>
      <c r="Q10" s="33">
        <f>M10/U5</f>
        <v>7.6822916666666671E-2</v>
      </c>
      <c r="R10" s="33">
        <f>N10/V5</f>
        <v>6.9354838709677416E-2</v>
      </c>
      <c r="S10" s="33">
        <f>O10/W5</f>
        <v>7.0095814422592037E-2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>
        <v>2</v>
      </c>
      <c r="E11" s="75"/>
      <c r="F11" s="75"/>
      <c r="G11" s="67">
        <f t="shared" si="0"/>
        <v>2</v>
      </c>
      <c r="H11" s="77">
        <v>1</v>
      </c>
      <c r="I11" s="75"/>
      <c r="J11" s="75"/>
      <c r="K11" s="40">
        <f t="shared" si="2"/>
        <v>1</v>
      </c>
      <c r="L11" s="41">
        <f t="shared" si="1"/>
        <v>3</v>
      </c>
      <c r="M11" s="42">
        <f t="shared" si="1"/>
        <v>0</v>
      </c>
      <c r="N11" s="42">
        <f t="shared" si="1"/>
        <v>0</v>
      </c>
      <c r="O11" s="43">
        <f t="shared" si="3"/>
        <v>3</v>
      </c>
      <c r="P11" s="33">
        <f>L11/T5</f>
        <v>5.0420168067226894E-3</v>
      </c>
      <c r="Q11" s="33">
        <f>M11/U5</f>
        <v>0</v>
      </c>
      <c r="R11" s="33">
        <f>N11/V5</f>
        <v>0</v>
      </c>
      <c r="S11" s="33">
        <f>O11/W5</f>
        <v>1.5128593040847202E-3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32</v>
      </c>
      <c r="E12" s="75">
        <v>95</v>
      </c>
      <c r="F12" s="75">
        <v>50</v>
      </c>
      <c r="G12" s="67">
        <f t="shared" si="0"/>
        <v>177</v>
      </c>
      <c r="H12" s="77">
        <v>55</v>
      </c>
      <c r="I12" s="75">
        <v>112</v>
      </c>
      <c r="J12" s="75">
        <v>120</v>
      </c>
      <c r="K12" s="40">
        <f t="shared" si="2"/>
        <v>287</v>
      </c>
      <c r="L12" s="41">
        <f t="shared" si="1"/>
        <v>87</v>
      </c>
      <c r="M12" s="42">
        <f t="shared" si="1"/>
        <v>207</v>
      </c>
      <c r="N12" s="42">
        <f t="shared" si="1"/>
        <v>170</v>
      </c>
      <c r="O12" s="43">
        <f t="shared" si="3"/>
        <v>464</v>
      </c>
      <c r="P12" s="33">
        <f>L12/T5</f>
        <v>0.14621848739495799</v>
      </c>
      <c r="Q12" s="33">
        <f>M12/U5</f>
        <v>0.26953125</v>
      </c>
      <c r="R12" s="33">
        <f>N12/V5</f>
        <v>0.27419354838709675</v>
      </c>
      <c r="S12" s="33">
        <f>O12/W5</f>
        <v>0.23398890569843672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139</v>
      </c>
      <c r="E13" s="75">
        <v>316</v>
      </c>
      <c r="F13" s="75">
        <v>64</v>
      </c>
      <c r="G13" s="67">
        <f t="shared" si="0"/>
        <v>519</v>
      </c>
      <c r="H13" s="77">
        <v>46</v>
      </c>
      <c r="I13" s="75">
        <v>60</v>
      </c>
      <c r="J13" s="75">
        <v>78</v>
      </c>
      <c r="K13" s="40">
        <f t="shared" si="2"/>
        <v>184</v>
      </c>
      <c r="L13" s="41">
        <f t="shared" si="1"/>
        <v>185</v>
      </c>
      <c r="M13" s="42">
        <f t="shared" si="1"/>
        <v>376</v>
      </c>
      <c r="N13" s="42">
        <f t="shared" si="1"/>
        <v>142</v>
      </c>
      <c r="O13" s="43">
        <f t="shared" si="3"/>
        <v>703</v>
      </c>
      <c r="P13" s="33">
        <f>L13/T5</f>
        <v>0.31092436974789917</v>
      </c>
      <c r="Q13" s="33">
        <f>M13/U5</f>
        <v>0.48958333333333331</v>
      </c>
      <c r="R13" s="33">
        <f>N13/V5</f>
        <v>0.22903225806451613</v>
      </c>
      <c r="S13" s="33">
        <f>O13/W5</f>
        <v>0.35451336359051944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9</v>
      </c>
      <c r="E14" s="75">
        <v>21</v>
      </c>
      <c r="F14" s="75">
        <v>17</v>
      </c>
      <c r="G14" s="67">
        <f t="shared" si="0"/>
        <v>47</v>
      </c>
      <c r="H14" s="77">
        <v>11</v>
      </c>
      <c r="I14" s="75">
        <v>22</v>
      </c>
      <c r="J14" s="75">
        <v>24</v>
      </c>
      <c r="K14" s="40">
        <f t="shared" si="2"/>
        <v>57</v>
      </c>
      <c r="L14" s="41">
        <f t="shared" si="1"/>
        <v>20</v>
      </c>
      <c r="M14" s="42">
        <f t="shared" si="1"/>
        <v>43</v>
      </c>
      <c r="N14" s="42">
        <f t="shared" si="1"/>
        <v>41</v>
      </c>
      <c r="O14" s="43">
        <f t="shared" si="3"/>
        <v>104</v>
      </c>
      <c r="P14" s="33">
        <f>L14/T5</f>
        <v>3.3613445378151259E-2</v>
      </c>
      <c r="Q14" s="33">
        <f>M14/U5</f>
        <v>5.5989583333333336E-2</v>
      </c>
      <c r="R14" s="33">
        <f>N14/V5</f>
        <v>6.6129032258064518E-2</v>
      </c>
      <c r="S14" s="33">
        <f>O14/W5</f>
        <v>5.2445789208270296E-2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>
        <v>6</v>
      </c>
      <c r="E15" s="75">
        <v>38</v>
      </c>
      <c r="F15" s="75">
        <v>50</v>
      </c>
      <c r="G15" s="67">
        <f t="shared" si="0"/>
        <v>94</v>
      </c>
      <c r="H15" s="77">
        <v>8</v>
      </c>
      <c r="I15" s="75">
        <v>32</v>
      </c>
      <c r="J15" s="75">
        <v>65</v>
      </c>
      <c r="K15" s="40">
        <f t="shared" si="2"/>
        <v>105</v>
      </c>
      <c r="L15" s="41">
        <f t="shared" si="1"/>
        <v>14</v>
      </c>
      <c r="M15" s="42">
        <f t="shared" si="1"/>
        <v>70</v>
      </c>
      <c r="N15" s="42">
        <f t="shared" si="1"/>
        <v>115</v>
      </c>
      <c r="O15" s="43">
        <f t="shared" si="3"/>
        <v>199</v>
      </c>
      <c r="P15" s="33">
        <f>L15/T5</f>
        <v>2.3529411764705882E-2</v>
      </c>
      <c r="Q15" s="33">
        <f>M15/U5</f>
        <v>9.1145833333333329E-2</v>
      </c>
      <c r="R15" s="33">
        <f>N15/V5</f>
        <v>0.18548387096774194</v>
      </c>
      <c r="S15" s="33">
        <f>O15/W5</f>
        <v>0.10035300050428643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11</v>
      </c>
      <c r="F16" s="76">
        <v>25</v>
      </c>
      <c r="G16" s="68">
        <f t="shared" si="0"/>
        <v>36</v>
      </c>
      <c r="H16" s="78"/>
      <c r="I16" s="76">
        <v>14</v>
      </c>
      <c r="J16" s="76">
        <v>32</v>
      </c>
      <c r="K16" s="50">
        <f t="shared" si="2"/>
        <v>46</v>
      </c>
      <c r="L16" s="51">
        <f t="shared" si="1"/>
        <v>0</v>
      </c>
      <c r="M16" s="52">
        <f t="shared" si="1"/>
        <v>25</v>
      </c>
      <c r="N16" s="52">
        <f t="shared" si="1"/>
        <v>57</v>
      </c>
      <c r="O16" s="53">
        <f t="shared" si="3"/>
        <v>82</v>
      </c>
      <c r="P16" s="33">
        <f>L16/T5</f>
        <v>0</v>
      </c>
      <c r="Q16" s="33">
        <f>M16/U5</f>
        <v>3.2552083333333336E-2</v>
      </c>
      <c r="R16" s="33">
        <f>N16/V5</f>
        <v>9.1935483870967741E-2</v>
      </c>
      <c r="S16" s="33">
        <f>O16/W5</f>
        <v>4.1351487644982352E-2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150</v>
      </c>
      <c r="I19" s="60" t="s">
        <v>37</v>
      </c>
      <c r="J19" s="61">
        <f>H19/P19</f>
        <v>0.2063273727647868</v>
      </c>
      <c r="L19" s="91" t="s">
        <v>38</v>
      </c>
      <c r="M19" s="91"/>
      <c r="N19" s="91"/>
      <c r="O19" s="92"/>
      <c r="P19" s="62">
        <f>[2]Пионерск!$P$74</f>
        <v>727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36</v>
      </c>
      <c r="L21" s="60" t="s">
        <v>37</v>
      </c>
      <c r="M21" s="65">
        <f>K21/O10</f>
        <v>0.25899280575539568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W32"/>
  <sheetViews>
    <sheetView topLeftCell="A16" workbookViewId="0">
      <selection activeCell="H40" sqref="H40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[1]Полесск!$E$7</f>
        <v>1358</v>
      </c>
      <c r="U5" s="23">
        <f>[1]Полесск!$E$8</f>
        <v>1438</v>
      </c>
      <c r="V5" s="23">
        <f>[1]Полесск!$E$9</f>
        <v>648</v>
      </c>
      <c r="W5" s="23">
        <f>SUM(T5:V5)</f>
        <v>3444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6</v>
      </c>
      <c r="E6" s="74">
        <v>34</v>
      </c>
      <c r="F6" s="74">
        <v>22</v>
      </c>
      <c r="G6" s="66">
        <f>D6+E6+F6</f>
        <v>62</v>
      </c>
      <c r="H6" s="79">
        <v>8</v>
      </c>
      <c r="I6" s="74">
        <v>56</v>
      </c>
      <c r="J6" s="74">
        <v>38</v>
      </c>
      <c r="K6" s="29">
        <f>H6+I6+J6</f>
        <v>102</v>
      </c>
      <c r="L6" s="30">
        <f t="shared" ref="L6:N16" si="0">D6+H6</f>
        <v>14</v>
      </c>
      <c r="M6" s="31">
        <f t="shared" si="0"/>
        <v>90</v>
      </c>
      <c r="N6" s="31">
        <f t="shared" si="0"/>
        <v>60</v>
      </c>
      <c r="O6" s="32">
        <f>L6+M6+N6</f>
        <v>164</v>
      </c>
      <c r="P6" s="33">
        <f>L6/T5</f>
        <v>1.0309278350515464E-2</v>
      </c>
      <c r="Q6" s="33">
        <f>M6/U5</f>
        <v>6.258692628650904E-2</v>
      </c>
      <c r="R6" s="33">
        <f>N6/V5</f>
        <v>9.2592592592592587E-2</v>
      </c>
      <c r="S6" s="33">
        <f>O6/W5</f>
        <v>4.7619047619047616E-2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1</v>
      </c>
      <c r="E7" s="75">
        <v>6</v>
      </c>
      <c r="F7" s="75">
        <v>1</v>
      </c>
      <c r="G7" s="67">
        <f t="shared" ref="G7:G16" si="1">D7+E7+F7</f>
        <v>8</v>
      </c>
      <c r="H7" s="77">
        <v>1</v>
      </c>
      <c r="I7" s="75">
        <v>5</v>
      </c>
      <c r="J7" s="75">
        <v>2</v>
      </c>
      <c r="K7" s="40">
        <f t="shared" ref="K7:K16" si="2">H7+I7+J7</f>
        <v>8</v>
      </c>
      <c r="L7" s="41">
        <f t="shared" si="0"/>
        <v>2</v>
      </c>
      <c r="M7" s="42">
        <f t="shared" si="0"/>
        <v>11</v>
      </c>
      <c r="N7" s="42">
        <f t="shared" si="0"/>
        <v>3</v>
      </c>
      <c r="O7" s="43">
        <f>L7+M7+N7</f>
        <v>16</v>
      </c>
      <c r="P7" s="33">
        <f>L7/T5</f>
        <v>1.4727540500736377E-3</v>
      </c>
      <c r="Q7" s="33">
        <f>M7/U5</f>
        <v>7.6495132127955496E-3</v>
      </c>
      <c r="R7" s="33">
        <f>N7/V5</f>
        <v>4.6296296296296294E-3</v>
      </c>
      <c r="S7" s="33">
        <f>O7/W5</f>
        <v>4.6457607433217189E-3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16</v>
      </c>
      <c r="E8" s="75">
        <v>34</v>
      </c>
      <c r="F8" s="75">
        <v>11</v>
      </c>
      <c r="G8" s="67">
        <f t="shared" si="1"/>
        <v>61</v>
      </c>
      <c r="H8" s="77">
        <v>14</v>
      </c>
      <c r="I8" s="75">
        <v>38</v>
      </c>
      <c r="J8" s="75">
        <v>9</v>
      </c>
      <c r="K8" s="40">
        <f t="shared" si="2"/>
        <v>61</v>
      </c>
      <c r="L8" s="41">
        <f t="shared" si="0"/>
        <v>30</v>
      </c>
      <c r="M8" s="42">
        <f t="shared" si="0"/>
        <v>72</v>
      </c>
      <c r="N8" s="42">
        <f t="shared" si="0"/>
        <v>20</v>
      </c>
      <c r="O8" s="43">
        <f t="shared" ref="O8:O16" si="3">L8+M8+N8</f>
        <v>122</v>
      </c>
      <c r="P8" s="33">
        <f>L8/T5</f>
        <v>2.2091310751104567E-2</v>
      </c>
      <c r="Q8" s="33">
        <f>M8/U5</f>
        <v>5.0069541029207229E-2</v>
      </c>
      <c r="R8" s="33">
        <f>N8/V5</f>
        <v>3.0864197530864196E-2</v>
      </c>
      <c r="S8" s="33">
        <f>O8/W5</f>
        <v>3.5423925667828107E-2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119</v>
      </c>
      <c r="E9" s="75">
        <v>72</v>
      </c>
      <c r="F9" s="75">
        <v>11</v>
      </c>
      <c r="G9" s="67">
        <f t="shared" si="1"/>
        <v>202</v>
      </c>
      <c r="H9" s="77">
        <v>87</v>
      </c>
      <c r="I9" s="75">
        <v>47</v>
      </c>
      <c r="J9" s="75">
        <v>7</v>
      </c>
      <c r="K9" s="40">
        <f t="shared" si="2"/>
        <v>141</v>
      </c>
      <c r="L9" s="41">
        <f t="shared" si="0"/>
        <v>206</v>
      </c>
      <c r="M9" s="42">
        <f t="shared" si="0"/>
        <v>119</v>
      </c>
      <c r="N9" s="42">
        <f t="shared" si="0"/>
        <v>18</v>
      </c>
      <c r="O9" s="43">
        <f t="shared" si="3"/>
        <v>343</v>
      </c>
      <c r="P9" s="33">
        <f>L9/T5</f>
        <v>0.15169366715758467</v>
      </c>
      <c r="Q9" s="33">
        <f>M9/U5</f>
        <v>8.2753824756606392E-2</v>
      </c>
      <c r="R9" s="33">
        <f>N9/V5</f>
        <v>2.7777777777777776E-2</v>
      </c>
      <c r="S9" s="33">
        <f>O9/W5</f>
        <v>9.959349593495935E-2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0</v>
      </c>
      <c r="E10" s="75">
        <v>0</v>
      </c>
      <c r="F10" s="75">
        <v>0</v>
      </c>
      <c r="G10" s="67">
        <f t="shared" si="1"/>
        <v>0</v>
      </c>
      <c r="H10" s="77">
        <v>0</v>
      </c>
      <c r="I10" s="75">
        <v>0</v>
      </c>
      <c r="J10" s="75">
        <v>0</v>
      </c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>
        <v>0</v>
      </c>
      <c r="E11" s="75">
        <v>0</v>
      </c>
      <c r="F11" s="75">
        <v>0</v>
      </c>
      <c r="G11" s="67">
        <f t="shared" si="1"/>
        <v>0</v>
      </c>
      <c r="H11" s="77">
        <v>0</v>
      </c>
      <c r="I11" s="75">
        <v>0</v>
      </c>
      <c r="J11" s="75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4</v>
      </c>
      <c r="E12" s="75">
        <v>8</v>
      </c>
      <c r="F12" s="75">
        <v>21</v>
      </c>
      <c r="G12" s="67">
        <f t="shared" si="1"/>
        <v>33</v>
      </c>
      <c r="H12" s="77">
        <v>5</v>
      </c>
      <c r="I12" s="75">
        <v>9</v>
      </c>
      <c r="J12" s="75">
        <v>32</v>
      </c>
      <c r="K12" s="40">
        <f t="shared" si="2"/>
        <v>46</v>
      </c>
      <c r="L12" s="41">
        <f t="shared" si="0"/>
        <v>9</v>
      </c>
      <c r="M12" s="42">
        <f t="shared" si="0"/>
        <v>17</v>
      </c>
      <c r="N12" s="42">
        <f t="shared" si="0"/>
        <v>53</v>
      </c>
      <c r="O12" s="43">
        <f t="shared" si="3"/>
        <v>79</v>
      </c>
      <c r="P12" s="33">
        <f>L12/T5</f>
        <v>6.6273932253313695E-3</v>
      </c>
      <c r="Q12" s="33">
        <f>M12/U5</f>
        <v>1.1821974965229486E-2</v>
      </c>
      <c r="R12" s="33">
        <f>N12/V5</f>
        <v>8.1790123456790126E-2</v>
      </c>
      <c r="S12" s="33">
        <f>O12/W5</f>
        <v>2.2938443670150986E-2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8</v>
      </c>
      <c r="E13" s="75">
        <v>4</v>
      </c>
      <c r="F13" s="75">
        <v>19</v>
      </c>
      <c r="G13" s="67">
        <f t="shared" si="1"/>
        <v>31</v>
      </c>
      <c r="H13" s="77">
        <v>3</v>
      </c>
      <c r="I13" s="75">
        <v>4</v>
      </c>
      <c r="J13" s="75">
        <v>14</v>
      </c>
      <c r="K13" s="40">
        <f t="shared" si="2"/>
        <v>21</v>
      </c>
      <c r="L13" s="41">
        <f t="shared" si="0"/>
        <v>11</v>
      </c>
      <c r="M13" s="42">
        <f t="shared" si="0"/>
        <v>8</v>
      </c>
      <c r="N13" s="42">
        <f t="shared" si="0"/>
        <v>33</v>
      </c>
      <c r="O13" s="43">
        <f t="shared" si="3"/>
        <v>52</v>
      </c>
      <c r="P13" s="33">
        <f>L13/T5</f>
        <v>8.1001472754050081E-3</v>
      </c>
      <c r="Q13" s="33">
        <f>M13/U5</f>
        <v>5.5632823365785811E-3</v>
      </c>
      <c r="R13" s="33">
        <f>N13/V5</f>
        <v>5.0925925925925923E-2</v>
      </c>
      <c r="S13" s="33">
        <f>O13/W5</f>
        <v>1.5098722415795587E-2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0</v>
      </c>
      <c r="E14" s="75">
        <v>0</v>
      </c>
      <c r="F14" s="75">
        <v>0</v>
      </c>
      <c r="G14" s="67">
        <f t="shared" si="1"/>
        <v>0</v>
      </c>
      <c r="H14" s="77">
        <v>0</v>
      </c>
      <c r="I14" s="75">
        <v>0</v>
      </c>
      <c r="J14" s="75">
        <v>0</v>
      </c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>
        <v>4</v>
      </c>
      <c r="E15" s="75">
        <v>9</v>
      </c>
      <c r="F15" s="75">
        <v>11</v>
      </c>
      <c r="G15" s="67">
        <f t="shared" si="1"/>
        <v>24</v>
      </c>
      <c r="H15" s="77">
        <v>3</v>
      </c>
      <c r="I15" s="75">
        <v>7</v>
      </c>
      <c r="J15" s="75">
        <v>9</v>
      </c>
      <c r="K15" s="40">
        <f t="shared" si="2"/>
        <v>19</v>
      </c>
      <c r="L15" s="41">
        <f t="shared" si="0"/>
        <v>7</v>
      </c>
      <c r="M15" s="42">
        <f t="shared" si="0"/>
        <v>16</v>
      </c>
      <c r="N15" s="42">
        <f t="shared" si="0"/>
        <v>20</v>
      </c>
      <c r="O15" s="43">
        <f t="shared" si="3"/>
        <v>43</v>
      </c>
      <c r="P15" s="33">
        <f>L15/T5</f>
        <v>5.1546391752577319E-3</v>
      </c>
      <c r="Q15" s="33">
        <f>M15/U5</f>
        <v>1.1126564673157162E-2</v>
      </c>
      <c r="R15" s="33">
        <f>N15/V5</f>
        <v>3.0864197530864196E-2</v>
      </c>
      <c r="S15" s="33">
        <f>O15/W5</f>
        <v>1.2485481997677119E-2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>
        <v>0</v>
      </c>
      <c r="E16" s="76">
        <v>4</v>
      </c>
      <c r="F16" s="76">
        <v>5</v>
      </c>
      <c r="G16" s="68">
        <f t="shared" si="1"/>
        <v>9</v>
      </c>
      <c r="H16" s="78">
        <v>0</v>
      </c>
      <c r="I16" s="76">
        <v>3</v>
      </c>
      <c r="J16" s="76">
        <v>4</v>
      </c>
      <c r="K16" s="50">
        <f t="shared" si="2"/>
        <v>7</v>
      </c>
      <c r="L16" s="51">
        <f t="shared" si="0"/>
        <v>0</v>
      </c>
      <c r="M16" s="52">
        <f t="shared" si="0"/>
        <v>7</v>
      </c>
      <c r="N16" s="52">
        <f t="shared" si="0"/>
        <v>9</v>
      </c>
      <c r="O16" s="53">
        <f t="shared" si="3"/>
        <v>16</v>
      </c>
      <c r="P16" s="33">
        <f>L16/T5</f>
        <v>0</v>
      </c>
      <c r="Q16" s="33">
        <f>M16/U5</f>
        <v>4.8678720445062586E-3</v>
      </c>
      <c r="R16" s="33">
        <f>N16/V5</f>
        <v>1.3888888888888888E-2</v>
      </c>
      <c r="S16" s="33">
        <f>O16/W5</f>
        <v>4.6457607433217189E-3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51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[2]Полесск!$P$74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2">
    <dataValidation type="whole" operator="greaterThanOrEqual" allowBlank="1" showInputMessage="1" showErrorMessage="1" errorTitle="Внимание !" error="Должно быть целое число !" sqref="K21:K22">
      <formula1>0</formula1>
    </dataValidation>
    <dataValidation type="whole" operator="greaterThanOrEqual" allowBlank="1" showErrorMessage="1" errorTitle="Внимание !" error="Должно быть целое число !" sqref="I6:J16 E6:F16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W32"/>
  <sheetViews>
    <sheetView tabSelected="1"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[1]Правдинск!$E$7</f>
        <v>948</v>
      </c>
      <c r="U5" s="23">
        <f>[1]Правдинск!$E$8</f>
        <v>1121</v>
      </c>
      <c r="V5" s="23">
        <f>[1]Правдинск!$E$9</f>
        <v>771</v>
      </c>
      <c r="W5" s="23">
        <f>SUM(T5:V5)</f>
        <v>2840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16</v>
      </c>
      <c r="E6" s="69">
        <v>29</v>
      </c>
      <c r="F6" s="69">
        <v>31</v>
      </c>
      <c r="G6" s="71">
        <f>D6+E6+F6</f>
        <v>76</v>
      </c>
      <c r="H6" s="27">
        <v>12</v>
      </c>
      <c r="I6" s="69">
        <v>33</v>
      </c>
      <c r="J6" s="69">
        <v>57</v>
      </c>
      <c r="K6" s="29">
        <f>H6+I6+J6</f>
        <v>102</v>
      </c>
      <c r="L6" s="30">
        <f t="shared" ref="L6:N16" si="0">D6+H6</f>
        <v>28</v>
      </c>
      <c r="M6" s="31">
        <f t="shared" si="0"/>
        <v>62</v>
      </c>
      <c r="N6" s="31">
        <f t="shared" si="0"/>
        <v>88</v>
      </c>
      <c r="O6" s="32">
        <f>L6+M6+N6</f>
        <v>178</v>
      </c>
      <c r="P6" s="33">
        <f>L6/T5</f>
        <v>2.9535864978902954E-2</v>
      </c>
      <c r="Q6" s="33">
        <f>M6/U5</f>
        <v>5.5307760927743088E-2</v>
      </c>
      <c r="R6" s="33">
        <f>N6/V5</f>
        <v>0.11413748378728923</v>
      </c>
      <c r="S6" s="33">
        <f>O6/W5</f>
        <v>6.2676056338028169E-2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10</v>
      </c>
      <c r="E7" s="70">
        <v>23</v>
      </c>
      <c r="F7" s="70">
        <v>22</v>
      </c>
      <c r="G7" s="72">
        <f t="shared" ref="G7:G16" si="1">D7+E7+F7</f>
        <v>55</v>
      </c>
      <c r="H7" s="38">
        <v>6</v>
      </c>
      <c r="I7" s="70">
        <v>33</v>
      </c>
      <c r="J7" s="70">
        <v>34</v>
      </c>
      <c r="K7" s="40">
        <f t="shared" ref="K7:K16" si="2">H7+I7+J7</f>
        <v>73</v>
      </c>
      <c r="L7" s="41">
        <f t="shared" si="0"/>
        <v>16</v>
      </c>
      <c r="M7" s="42">
        <f t="shared" si="0"/>
        <v>56</v>
      </c>
      <c r="N7" s="42">
        <f t="shared" si="0"/>
        <v>56</v>
      </c>
      <c r="O7" s="43">
        <f>L7+M7+N7</f>
        <v>128</v>
      </c>
      <c r="P7" s="33">
        <f>L7/T5</f>
        <v>1.6877637130801686E-2</v>
      </c>
      <c r="Q7" s="33">
        <f>M7/U5</f>
        <v>4.9955396966993755E-2</v>
      </c>
      <c r="R7" s="33">
        <f>N7/V5</f>
        <v>7.2632944228274973E-2</v>
      </c>
      <c r="S7" s="33">
        <f>O7/W5</f>
        <v>4.507042253521127E-2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48</v>
      </c>
      <c r="E8" s="70">
        <v>36</v>
      </c>
      <c r="F8" s="70">
        <v>41</v>
      </c>
      <c r="G8" s="72">
        <f t="shared" si="1"/>
        <v>125</v>
      </c>
      <c r="H8" s="38">
        <v>21</v>
      </c>
      <c r="I8" s="70">
        <v>43</v>
      </c>
      <c r="J8" s="70">
        <v>51</v>
      </c>
      <c r="K8" s="40">
        <f t="shared" si="2"/>
        <v>115</v>
      </c>
      <c r="L8" s="41">
        <f t="shared" si="0"/>
        <v>69</v>
      </c>
      <c r="M8" s="42">
        <f t="shared" si="0"/>
        <v>79</v>
      </c>
      <c r="N8" s="42">
        <f t="shared" si="0"/>
        <v>92</v>
      </c>
      <c r="O8" s="43">
        <f t="shared" ref="O8:O16" si="3">L8+M8+N8</f>
        <v>240</v>
      </c>
      <c r="P8" s="33">
        <f>L8/T5</f>
        <v>7.2784810126582278E-2</v>
      </c>
      <c r="Q8" s="33">
        <f>M8/U5</f>
        <v>7.0472792149866195E-2</v>
      </c>
      <c r="R8" s="33">
        <f>N8/V5</f>
        <v>0.11932555123216602</v>
      </c>
      <c r="S8" s="33">
        <f>O8/W5</f>
        <v>8.4507042253521125E-2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33</v>
      </c>
      <c r="E9" s="70">
        <v>66</v>
      </c>
      <c r="F9" s="70">
        <v>37</v>
      </c>
      <c r="G9" s="72">
        <f t="shared" si="1"/>
        <v>136</v>
      </c>
      <c r="H9" s="38">
        <v>59</v>
      </c>
      <c r="I9" s="70">
        <v>49</v>
      </c>
      <c r="J9" s="70">
        <v>25</v>
      </c>
      <c r="K9" s="40">
        <f t="shared" si="2"/>
        <v>133</v>
      </c>
      <c r="L9" s="41">
        <f t="shared" si="0"/>
        <v>92</v>
      </c>
      <c r="M9" s="42">
        <f t="shared" si="0"/>
        <v>115</v>
      </c>
      <c r="N9" s="42">
        <f t="shared" si="0"/>
        <v>62</v>
      </c>
      <c r="O9" s="43">
        <f t="shared" si="3"/>
        <v>269</v>
      </c>
      <c r="P9" s="33">
        <f>L9/T5</f>
        <v>9.7046413502109699E-2</v>
      </c>
      <c r="Q9" s="33">
        <f>M9/U5</f>
        <v>0.10258697591436218</v>
      </c>
      <c r="R9" s="33">
        <f>N9/V5</f>
        <v>8.0415045395590148E-2</v>
      </c>
      <c r="S9" s="33">
        <f>O9/W5</f>
        <v>9.4718309859154928E-2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15</v>
      </c>
      <c r="E10" s="70">
        <v>15</v>
      </c>
      <c r="F10" s="70">
        <v>12</v>
      </c>
      <c r="G10" s="72">
        <f t="shared" si="1"/>
        <v>42</v>
      </c>
      <c r="H10" s="38">
        <v>25</v>
      </c>
      <c r="I10" s="70">
        <v>21</v>
      </c>
      <c r="J10" s="70">
        <v>25</v>
      </c>
      <c r="K10" s="40">
        <f t="shared" si="2"/>
        <v>71</v>
      </c>
      <c r="L10" s="41">
        <f t="shared" si="0"/>
        <v>40</v>
      </c>
      <c r="M10" s="42">
        <f t="shared" si="0"/>
        <v>36</v>
      </c>
      <c r="N10" s="42">
        <f t="shared" si="0"/>
        <v>37</v>
      </c>
      <c r="O10" s="43">
        <f t="shared" si="3"/>
        <v>113</v>
      </c>
      <c r="P10" s="33">
        <f>L10/T5</f>
        <v>4.2194092827004218E-2</v>
      </c>
      <c r="Q10" s="33">
        <f>M10/U5</f>
        <v>3.2114183764495985E-2</v>
      </c>
      <c r="R10" s="33">
        <f>N10/V5</f>
        <v>4.7989623865110249E-2</v>
      </c>
      <c r="S10" s="33">
        <f>O10/W5</f>
        <v>3.97887323943662E-2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19</v>
      </c>
      <c r="E12" s="70">
        <v>35</v>
      </c>
      <c r="F12" s="70">
        <v>40</v>
      </c>
      <c r="G12" s="72">
        <f t="shared" si="1"/>
        <v>94</v>
      </c>
      <c r="H12" s="38">
        <v>16</v>
      </c>
      <c r="I12" s="70">
        <v>45</v>
      </c>
      <c r="J12" s="70">
        <v>67</v>
      </c>
      <c r="K12" s="40">
        <f t="shared" si="2"/>
        <v>128</v>
      </c>
      <c r="L12" s="41">
        <f t="shared" si="0"/>
        <v>35</v>
      </c>
      <c r="M12" s="42">
        <f t="shared" si="0"/>
        <v>80</v>
      </c>
      <c r="N12" s="42">
        <f t="shared" si="0"/>
        <v>107</v>
      </c>
      <c r="O12" s="43">
        <f t="shared" si="3"/>
        <v>222</v>
      </c>
      <c r="P12" s="33">
        <f>L12/T5</f>
        <v>3.6919831223628692E-2</v>
      </c>
      <c r="Q12" s="33">
        <f>M12/U5</f>
        <v>7.1364852809991081E-2</v>
      </c>
      <c r="R12" s="33">
        <f>N12/V5</f>
        <v>0.13878080415045396</v>
      </c>
      <c r="S12" s="33">
        <f>O12/W5</f>
        <v>7.8169014084507049E-2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28</v>
      </c>
      <c r="E13" s="70">
        <v>39</v>
      </c>
      <c r="F13" s="70">
        <v>55</v>
      </c>
      <c r="G13" s="72">
        <f t="shared" si="1"/>
        <v>122</v>
      </c>
      <c r="H13" s="38">
        <v>39</v>
      </c>
      <c r="I13" s="70">
        <v>55</v>
      </c>
      <c r="J13" s="70">
        <v>72</v>
      </c>
      <c r="K13" s="40">
        <f t="shared" si="2"/>
        <v>166</v>
      </c>
      <c r="L13" s="41">
        <f t="shared" si="0"/>
        <v>67</v>
      </c>
      <c r="M13" s="42">
        <f t="shared" si="0"/>
        <v>94</v>
      </c>
      <c r="N13" s="42">
        <f t="shared" si="0"/>
        <v>127</v>
      </c>
      <c r="O13" s="43">
        <f t="shared" si="3"/>
        <v>288</v>
      </c>
      <c r="P13" s="33">
        <f>L13/T5</f>
        <v>7.0675105485232065E-2</v>
      </c>
      <c r="Q13" s="33">
        <f>M13/U5</f>
        <v>8.3853702051739518E-2</v>
      </c>
      <c r="R13" s="33">
        <f>N13/V5</f>
        <v>0.16472114137483787</v>
      </c>
      <c r="S13" s="33">
        <f>O13/W5</f>
        <v>0.10140845070422536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9</v>
      </c>
      <c r="E14" s="70">
        <v>11</v>
      </c>
      <c r="F14" s="70">
        <v>23</v>
      </c>
      <c r="G14" s="72">
        <f t="shared" si="1"/>
        <v>43</v>
      </c>
      <c r="H14" s="38">
        <v>7</v>
      </c>
      <c r="I14" s="70">
        <v>10</v>
      </c>
      <c r="J14" s="70">
        <v>26</v>
      </c>
      <c r="K14" s="40">
        <f t="shared" si="2"/>
        <v>43</v>
      </c>
      <c r="L14" s="41">
        <f t="shared" si="0"/>
        <v>16</v>
      </c>
      <c r="M14" s="42">
        <f t="shared" si="0"/>
        <v>21</v>
      </c>
      <c r="N14" s="42">
        <f t="shared" si="0"/>
        <v>49</v>
      </c>
      <c r="O14" s="43">
        <f t="shared" si="3"/>
        <v>86</v>
      </c>
      <c r="P14" s="33">
        <f>L14/T5</f>
        <v>1.6877637130801686E-2</v>
      </c>
      <c r="Q14" s="33">
        <f>M14/U5</f>
        <v>1.8733273862622659E-2</v>
      </c>
      <c r="R14" s="33">
        <f>N14/V5</f>
        <v>6.3553826199740593E-2</v>
      </c>
      <c r="S14" s="33">
        <f>O14/W5</f>
        <v>3.0281690140845072E-2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35</v>
      </c>
      <c r="F15" s="70">
        <v>89</v>
      </c>
      <c r="G15" s="72">
        <f t="shared" si="1"/>
        <v>124</v>
      </c>
      <c r="H15" s="38">
        <v>4</v>
      </c>
      <c r="I15" s="70">
        <v>102</v>
      </c>
      <c r="J15" s="70">
        <v>88</v>
      </c>
      <c r="K15" s="40">
        <f t="shared" si="2"/>
        <v>194</v>
      </c>
      <c r="L15" s="41">
        <f t="shared" si="0"/>
        <v>4</v>
      </c>
      <c r="M15" s="42">
        <f t="shared" si="0"/>
        <v>137</v>
      </c>
      <c r="N15" s="42">
        <f t="shared" si="0"/>
        <v>177</v>
      </c>
      <c r="O15" s="43">
        <f t="shared" si="3"/>
        <v>318</v>
      </c>
      <c r="P15" s="33">
        <f>L15/T5</f>
        <v>4.2194092827004216E-3</v>
      </c>
      <c r="Q15" s="33">
        <f>M15/U5</f>
        <v>0.12221231043710973</v>
      </c>
      <c r="R15" s="33">
        <f>N15/V5</f>
        <v>0.22957198443579765</v>
      </c>
      <c r="S15" s="33">
        <f>O15/W5</f>
        <v>0.1119718309859155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35</v>
      </c>
      <c r="F16" s="49">
        <v>71</v>
      </c>
      <c r="G16" s="73">
        <f t="shared" si="1"/>
        <v>106</v>
      </c>
      <c r="H16" s="48"/>
      <c r="I16" s="49">
        <v>57</v>
      </c>
      <c r="J16" s="49">
        <v>75</v>
      </c>
      <c r="K16" s="50">
        <f t="shared" si="2"/>
        <v>132</v>
      </c>
      <c r="L16" s="51">
        <f t="shared" si="0"/>
        <v>0</v>
      </c>
      <c r="M16" s="52">
        <f t="shared" si="0"/>
        <v>92</v>
      </c>
      <c r="N16" s="52">
        <f t="shared" si="0"/>
        <v>146</v>
      </c>
      <c r="O16" s="53">
        <f t="shared" si="3"/>
        <v>238</v>
      </c>
      <c r="P16" s="33">
        <f>L16/T5</f>
        <v>0</v>
      </c>
      <c r="Q16" s="33">
        <f>M16/U5</f>
        <v>8.2069580731489747E-2</v>
      </c>
      <c r="R16" s="33">
        <f>N16/V5</f>
        <v>0.18936446173800259</v>
      </c>
      <c r="S16" s="33">
        <f>O16/W5</f>
        <v>8.380281690140845E-2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[2]Правдинск!$P$74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[1]Светлый!$E$7</f>
        <v>1671</v>
      </c>
      <c r="U5" s="23">
        <f>[1]Светлый!$E$8</f>
        <v>2248</v>
      </c>
      <c r="V5" s="23">
        <f>[1]Светлый!$E$9</f>
        <v>1461</v>
      </c>
      <c r="W5" s="23">
        <f>SUM(T5:V5)</f>
        <v>5380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29</v>
      </c>
      <c r="E6" s="69">
        <v>72</v>
      </c>
      <c r="F6" s="69">
        <v>61</v>
      </c>
      <c r="G6" s="71">
        <f>D6+E6+F6</f>
        <v>162</v>
      </c>
      <c r="H6" s="27">
        <v>22</v>
      </c>
      <c r="I6" s="69">
        <v>53</v>
      </c>
      <c r="J6" s="69">
        <v>53</v>
      </c>
      <c r="K6" s="29">
        <f>H6+I6+J6</f>
        <v>128</v>
      </c>
      <c r="L6" s="30">
        <f t="shared" ref="L6:N16" si="0">D6+H6</f>
        <v>51</v>
      </c>
      <c r="M6" s="31">
        <f t="shared" si="0"/>
        <v>125</v>
      </c>
      <c r="N6" s="31">
        <f t="shared" si="0"/>
        <v>114</v>
      </c>
      <c r="O6" s="32">
        <f>L6+M6+N6</f>
        <v>290</v>
      </c>
      <c r="P6" s="33">
        <f>L6/T5</f>
        <v>3.052064631956912E-2</v>
      </c>
      <c r="Q6" s="33">
        <f>M6/U5</f>
        <v>5.5604982206405695E-2</v>
      </c>
      <c r="R6" s="33">
        <f>N6/V5</f>
        <v>7.8028747433264892E-2</v>
      </c>
      <c r="S6" s="33">
        <f>O6/W5</f>
        <v>5.3903345724907063E-2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9</v>
      </c>
      <c r="F7" s="70">
        <v>10</v>
      </c>
      <c r="G7" s="72">
        <f t="shared" ref="G7:G16" si="1">D7+E7+F7</f>
        <v>20</v>
      </c>
      <c r="H7" s="38">
        <v>4</v>
      </c>
      <c r="I7" s="70">
        <v>18</v>
      </c>
      <c r="J7" s="70">
        <v>11</v>
      </c>
      <c r="K7" s="40">
        <f t="shared" ref="K7:K16" si="2">H7+I7+J7</f>
        <v>33</v>
      </c>
      <c r="L7" s="41">
        <f t="shared" si="0"/>
        <v>5</v>
      </c>
      <c r="M7" s="42">
        <f t="shared" si="0"/>
        <v>27</v>
      </c>
      <c r="N7" s="42">
        <f t="shared" si="0"/>
        <v>21</v>
      </c>
      <c r="O7" s="43">
        <f>L7+M7+N7</f>
        <v>53</v>
      </c>
      <c r="P7" s="33">
        <f>L7/T5</f>
        <v>2.9922202274087371E-3</v>
      </c>
      <c r="Q7" s="33">
        <f>M7/U5</f>
        <v>1.2010676156583629E-2</v>
      </c>
      <c r="R7" s="33">
        <f>N7/V5</f>
        <v>1.4373716632443531E-2</v>
      </c>
      <c r="S7" s="33">
        <f>O7/W5</f>
        <v>9.8513011152416355E-3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194</v>
      </c>
      <c r="E8" s="70">
        <v>218</v>
      </c>
      <c r="F8" s="70">
        <v>225</v>
      </c>
      <c r="G8" s="72">
        <f t="shared" si="1"/>
        <v>637</v>
      </c>
      <c r="H8" s="38">
        <v>201</v>
      </c>
      <c r="I8" s="70">
        <v>230</v>
      </c>
      <c r="J8" s="70">
        <v>273</v>
      </c>
      <c r="K8" s="40">
        <f t="shared" si="2"/>
        <v>704</v>
      </c>
      <c r="L8" s="41">
        <f t="shared" si="0"/>
        <v>395</v>
      </c>
      <c r="M8" s="42">
        <f t="shared" si="0"/>
        <v>448</v>
      </c>
      <c r="N8" s="42">
        <f t="shared" si="0"/>
        <v>498</v>
      </c>
      <c r="O8" s="43">
        <f t="shared" ref="O8:O16" si="3">L8+M8+N8</f>
        <v>1341</v>
      </c>
      <c r="P8" s="33">
        <f>L8/T5</f>
        <v>0.23638539796529023</v>
      </c>
      <c r="Q8" s="33">
        <f>M8/U5</f>
        <v>0.199288256227758</v>
      </c>
      <c r="R8" s="33">
        <f>N8/V5</f>
        <v>0.34086242299794661</v>
      </c>
      <c r="S8" s="33">
        <f>O8/W5</f>
        <v>0.24925650557620818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49</v>
      </c>
      <c r="E9" s="70">
        <v>75</v>
      </c>
      <c r="F9" s="70">
        <v>15</v>
      </c>
      <c r="G9" s="72">
        <f t="shared" si="1"/>
        <v>139</v>
      </c>
      <c r="H9" s="38">
        <v>19</v>
      </c>
      <c r="I9" s="70">
        <v>40</v>
      </c>
      <c r="J9" s="70">
        <v>4</v>
      </c>
      <c r="K9" s="40">
        <f t="shared" si="2"/>
        <v>63</v>
      </c>
      <c r="L9" s="41">
        <f t="shared" si="0"/>
        <v>68</v>
      </c>
      <c r="M9" s="42">
        <f t="shared" si="0"/>
        <v>115</v>
      </c>
      <c r="N9" s="42">
        <f t="shared" si="0"/>
        <v>19</v>
      </c>
      <c r="O9" s="43">
        <f t="shared" si="3"/>
        <v>202</v>
      </c>
      <c r="P9" s="33">
        <f>L9/T5</f>
        <v>4.0694195092758824E-2</v>
      </c>
      <c r="Q9" s="33">
        <f>M9/U5</f>
        <v>5.115658362989324E-2</v>
      </c>
      <c r="R9" s="33">
        <f>N9/V5</f>
        <v>1.3004791238877482E-2</v>
      </c>
      <c r="S9" s="33">
        <f>O9/W5</f>
        <v>3.7546468401486989E-2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3</v>
      </c>
      <c r="J10" s="70"/>
      <c r="K10" s="40">
        <f t="shared" si="2"/>
        <v>3</v>
      </c>
      <c r="L10" s="41">
        <f t="shared" si="0"/>
        <v>0</v>
      </c>
      <c r="M10" s="42">
        <f t="shared" si="0"/>
        <v>3</v>
      </c>
      <c r="N10" s="42">
        <f t="shared" si="0"/>
        <v>0</v>
      </c>
      <c r="O10" s="43">
        <f t="shared" si="3"/>
        <v>3</v>
      </c>
      <c r="P10" s="33">
        <f>L10/T5</f>
        <v>0</v>
      </c>
      <c r="Q10" s="33">
        <f>M10/U5</f>
        <v>1.3345195729537367E-3</v>
      </c>
      <c r="R10" s="33">
        <f>N10/V5</f>
        <v>0</v>
      </c>
      <c r="S10" s="33">
        <f>O10/W5</f>
        <v>5.5762081784386619E-4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132</v>
      </c>
      <c r="E12" s="70">
        <v>198</v>
      </c>
      <c r="F12" s="70">
        <v>211</v>
      </c>
      <c r="G12" s="72">
        <f t="shared" si="1"/>
        <v>541</v>
      </c>
      <c r="H12" s="38">
        <v>164</v>
      </c>
      <c r="I12" s="70">
        <v>189</v>
      </c>
      <c r="J12" s="70">
        <v>215</v>
      </c>
      <c r="K12" s="40">
        <f t="shared" si="2"/>
        <v>568</v>
      </c>
      <c r="L12" s="41">
        <f t="shared" si="0"/>
        <v>296</v>
      </c>
      <c r="M12" s="42">
        <f t="shared" si="0"/>
        <v>387</v>
      </c>
      <c r="N12" s="42">
        <f t="shared" si="0"/>
        <v>426</v>
      </c>
      <c r="O12" s="43">
        <f t="shared" si="3"/>
        <v>1109</v>
      </c>
      <c r="P12" s="33">
        <f>L12/T5</f>
        <v>0.17713943746259725</v>
      </c>
      <c r="Q12" s="33">
        <f>M12/U5</f>
        <v>0.17215302491103202</v>
      </c>
      <c r="R12" s="33">
        <f>N12/V5</f>
        <v>0.29158110882956878</v>
      </c>
      <c r="S12" s="33">
        <f>O12/W5</f>
        <v>0.20613382899628252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195</v>
      </c>
      <c r="E13" s="70">
        <v>211</v>
      </c>
      <c r="F13" s="70">
        <v>215</v>
      </c>
      <c r="G13" s="72">
        <f t="shared" si="1"/>
        <v>621</v>
      </c>
      <c r="H13" s="38">
        <v>181</v>
      </c>
      <c r="I13" s="70">
        <v>199</v>
      </c>
      <c r="J13" s="70">
        <v>208</v>
      </c>
      <c r="K13" s="40">
        <f t="shared" si="2"/>
        <v>588</v>
      </c>
      <c r="L13" s="41">
        <f t="shared" si="0"/>
        <v>376</v>
      </c>
      <c r="M13" s="42">
        <f t="shared" si="0"/>
        <v>410</v>
      </c>
      <c r="N13" s="42">
        <f t="shared" si="0"/>
        <v>423</v>
      </c>
      <c r="O13" s="43">
        <f t="shared" si="3"/>
        <v>1209</v>
      </c>
      <c r="P13" s="33">
        <f>L13/T5</f>
        <v>0.22501496110113706</v>
      </c>
      <c r="Q13" s="33">
        <f>M13/U5</f>
        <v>0.18238434163701067</v>
      </c>
      <c r="R13" s="33">
        <f>N13/V5</f>
        <v>0.28952772073921973</v>
      </c>
      <c r="S13" s="33">
        <f>O13/W5</f>
        <v>0.22472118959107806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11</v>
      </c>
      <c r="E14" s="70">
        <v>15</v>
      </c>
      <c r="F14" s="70">
        <v>12</v>
      </c>
      <c r="G14" s="72">
        <f t="shared" si="1"/>
        <v>38</v>
      </c>
      <c r="H14" s="38">
        <v>13</v>
      </c>
      <c r="I14" s="70">
        <v>35</v>
      </c>
      <c r="J14" s="70">
        <v>19</v>
      </c>
      <c r="K14" s="40">
        <f t="shared" si="2"/>
        <v>67</v>
      </c>
      <c r="L14" s="41">
        <f t="shared" si="0"/>
        <v>24</v>
      </c>
      <c r="M14" s="42">
        <f t="shared" si="0"/>
        <v>50</v>
      </c>
      <c r="N14" s="42">
        <f t="shared" si="0"/>
        <v>31</v>
      </c>
      <c r="O14" s="43">
        <f t="shared" si="3"/>
        <v>105</v>
      </c>
      <c r="P14" s="33">
        <f>L14/T5</f>
        <v>1.4362657091561939E-2</v>
      </c>
      <c r="Q14" s="33">
        <f>M14/U5</f>
        <v>2.2241992882562279E-2</v>
      </c>
      <c r="R14" s="33">
        <f>N14/V5</f>
        <v>2.1218343600273786E-2</v>
      </c>
      <c r="S14" s="33">
        <f>O14/W5</f>
        <v>1.9516728624535316E-2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12</v>
      </c>
      <c r="F15" s="70">
        <v>17</v>
      </c>
      <c r="G15" s="72">
        <f t="shared" si="1"/>
        <v>29</v>
      </c>
      <c r="H15" s="38"/>
      <c r="I15" s="70">
        <v>7</v>
      </c>
      <c r="J15" s="70">
        <v>16</v>
      </c>
      <c r="K15" s="40">
        <f t="shared" si="2"/>
        <v>23</v>
      </c>
      <c r="L15" s="41">
        <f t="shared" si="0"/>
        <v>0</v>
      </c>
      <c r="M15" s="42">
        <f t="shared" si="0"/>
        <v>19</v>
      </c>
      <c r="N15" s="42">
        <f t="shared" si="0"/>
        <v>33</v>
      </c>
      <c r="O15" s="43">
        <f t="shared" si="3"/>
        <v>52</v>
      </c>
      <c r="P15" s="33">
        <f>L15/T5</f>
        <v>0</v>
      </c>
      <c r="Q15" s="33">
        <f>M15/U5</f>
        <v>8.451957295373666E-3</v>
      </c>
      <c r="R15" s="33">
        <f>N15/V5</f>
        <v>2.2587268993839837E-2</v>
      </c>
      <c r="S15" s="33">
        <f>O15/W5</f>
        <v>9.6654275092936809E-3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4</v>
      </c>
      <c r="F16" s="49">
        <v>4</v>
      </c>
      <c r="G16" s="73">
        <f t="shared" si="1"/>
        <v>8</v>
      </c>
      <c r="H16" s="48"/>
      <c r="I16" s="49"/>
      <c r="J16" s="49">
        <v>2</v>
      </c>
      <c r="K16" s="50">
        <f t="shared" si="2"/>
        <v>2</v>
      </c>
      <c r="L16" s="51">
        <f t="shared" si="0"/>
        <v>0</v>
      </c>
      <c r="M16" s="52">
        <f t="shared" si="0"/>
        <v>4</v>
      </c>
      <c r="N16" s="52">
        <f t="shared" si="0"/>
        <v>6</v>
      </c>
      <c r="O16" s="53">
        <f t="shared" si="3"/>
        <v>10</v>
      </c>
      <c r="P16" s="33">
        <f>L16/T5</f>
        <v>0</v>
      </c>
      <c r="Q16" s="33">
        <f>M16/U5</f>
        <v>1.7793594306049821E-3</v>
      </c>
      <c r="R16" s="33">
        <f>N16/V5</f>
        <v>4.1067761806981521E-3</v>
      </c>
      <c r="S16" s="33">
        <f>O16/W5</f>
        <v>1.8587360594795538E-3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393</v>
      </c>
      <c r="I19" s="60" t="s">
        <v>37</v>
      </c>
      <c r="J19" s="61">
        <f>H19/P19</f>
        <v>1.31438127090301</v>
      </c>
      <c r="L19" s="91" t="s">
        <v>38</v>
      </c>
      <c r="M19" s="91"/>
      <c r="N19" s="91"/>
      <c r="O19" s="92"/>
      <c r="P19" s="62">
        <f>[2]Светлый!$P$74</f>
        <v>299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[1]Светлогорск!$E$7</f>
        <v>1035</v>
      </c>
      <c r="U5" s="23">
        <f>[1]Светлогорск!$E$8</f>
        <v>1145</v>
      </c>
      <c r="V5" s="23">
        <f>[1]Светлогорск!$E$9</f>
        <v>763</v>
      </c>
      <c r="W5" s="23">
        <f>SUM(T5:V5)</f>
        <v>2943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27</v>
      </c>
      <c r="F6" s="69">
        <v>121</v>
      </c>
      <c r="G6" s="71">
        <f>D6+E6+F6</f>
        <v>151</v>
      </c>
      <c r="H6" s="27">
        <v>4</v>
      </c>
      <c r="I6" s="69">
        <v>37</v>
      </c>
      <c r="J6" s="69">
        <v>69</v>
      </c>
      <c r="K6" s="29">
        <f>H6+I6+J6</f>
        <v>110</v>
      </c>
      <c r="L6" s="30">
        <f t="shared" ref="L6:N16" si="0">D6+H6</f>
        <v>7</v>
      </c>
      <c r="M6" s="31">
        <f t="shared" si="0"/>
        <v>64</v>
      </c>
      <c r="N6" s="31">
        <f t="shared" si="0"/>
        <v>190</v>
      </c>
      <c r="O6" s="32">
        <f>L6+M6+N6</f>
        <v>261</v>
      </c>
      <c r="P6" s="33">
        <f>L6/T5</f>
        <v>6.7632850241545897E-3</v>
      </c>
      <c r="Q6" s="33">
        <f>M6/U5</f>
        <v>5.589519650655022E-2</v>
      </c>
      <c r="R6" s="33">
        <f>N6/V5</f>
        <v>0.24901703800786371</v>
      </c>
      <c r="S6" s="33">
        <f>O6/W5</f>
        <v>8.8685015290519878E-2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8</v>
      </c>
      <c r="F7" s="70">
        <v>8</v>
      </c>
      <c r="G7" s="72">
        <f t="shared" ref="G7:G16" si="1">D7+E7+F7</f>
        <v>17</v>
      </c>
      <c r="H7" s="38">
        <v>3</v>
      </c>
      <c r="I7" s="70">
        <v>18</v>
      </c>
      <c r="J7" s="70">
        <v>27</v>
      </c>
      <c r="K7" s="40">
        <f t="shared" ref="K7:K16" si="2">H7+I7+J7</f>
        <v>48</v>
      </c>
      <c r="L7" s="41">
        <f t="shared" si="0"/>
        <v>4</v>
      </c>
      <c r="M7" s="42">
        <f t="shared" si="0"/>
        <v>26</v>
      </c>
      <c r="N7" s="42">
        <f t="shared" si="0"/>
        <v>35</v>
      </c>
      <c r="O7" s="43">
        <f>L7+M7+N7</f>
        <v>65</v>
      </c>
      <c r="P7" s="33">
        <f>L7/T5</f>
        <v>3.8647342995169081E-3</v>
      </c>
      <c r="Q7" s="33">
        <f>M7/U5</f>
        <v>2.2707423580786028E-2</v>
      </c>
      <c r="R7" s="33">
        <f>N7/V5</f>
        <v>4.5871559633027525E-2</v>
      </c>
      <c r="S7" s="33">
        <f>O7/W5</f>
        <v>2.2086306489976216E-2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30</v>
      </c>
      <c r="E8" s="70">
        <v>47</v>
      </c>
      <c r="F8" s="70">
        <v>38</v>
      </c>
      <c r="G8" s="72">
        <f t="shared" si="1"/>
        <v>115</v>
      </c>
      <c r="H8" s="38">
        <v>41</v>
      </c>
      <c r="I8" s="70">
        <v>85</v>
      </c>
      <c r="J8" s="70">
        <v>103</v>
      </c>
      <c r="K8" s="40">
        <f t="shared" si="2"/>
        <v>229</v>
      </c>
      <c r="L8" s="41">
        <f t="shared" si="0"/>
        <v>71</v>
      </c>
      <c r="M8" s="42">
        <f t="shared" si="0"/>
        <v>132</v>
      </c>
      <c r="N8" s="42">
        <f t="shared" si="0"/>
        <v>141</v>
      </c>
      <c r="O8" s="43">
        <f t="shared" ref="O8:O16" si="3">L8+M8+N8</f>
        <v>344</v>
      </c>
      <c r="P8" s="33">
        <f>L8/T5</f>
        <v>6.8599033816425126E-2</v>
      </c>
      <c r="Q8" s="33">
        <f>M8/U5</f>
        <v>0.11528384279475982</v>
      </c>
      <c r="R8" s="33">
        <f>N8/V5</f>
        <v>0.18479685452162517</v>
      </c>
      <c r="S8" s="33">
        <f>O8/W5</f>
        <v>0.11688752973156642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38</v>
      </c>
      <c r="E9" s="70">
        <v>42</v>
      </c>
      <c r="F9" s="70">
        <v>22</v>
      </c>
      <c r="G9" s="72">
        <f t="shared" si="1"/>
        <v>102</v>
      </c>
      <c r="H9" s="38">
        <v>32</v>
      </c>
      <c r="I9" s="70">
        <v>30</v>
      </c>
      <c r="J9" s="70">
        <v>10</v>
      </c>
      <c r="K9" s="40">
        <f t="shared" si="2"/>
        <v>72</v>
      </c>
      <c r="L9" s="41">
        <f t="shared" si="0"/>
        <v>70</v>
      </c>
      <c r="M9" s="42">
        <f t="shared" si="0"/>
        <v>72</v>
      </c>
      <c r="N9" s="42">
        <f t="shared" si="0"/>
        <v>32</v>
      </c>
      <c r="O9" s="43">
        <f t="shared" si="3"/>
        <v>174</v>
      </c>
      <c r="P9" s="33">
        <f>L9/T5</f>
        <v>6.7632850241545889E-2</v>
      </c>
      <c r="Q9" s="33">
        <f>M9/U5</f>
        <v>6.2882096069868998E-2</v>
      </c>
      <c r="R9" s="33">
        <f>N9/V5</f>
        <v>4.1939711664482307E-2</v>
      </c>
      <c r="S9" s="33">
        <f>O9/W5</f>
        <v>5.9123343527013254E-2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>
        <v>1</v>
      </c>
      <c r="G10" s="72">
        <f t="shared" si="1"/>
        <v>3</v>
      </c>
      <c r="H10" s="38"/>
      <c r="I10" s="70">
        <v>2</v>
      </c>
      <c r="J10" s="70">
        <v>1</v>
      </c>
      <c r="K10" s="40">
        <f t="shared" si="2"/>
        <v>3</v>
      </c>
      <c r="L10" s="41">
        <f t="shared" si="0"/>
        <v>0</v>
      </c>
      <c r="M10" s="42">
        <f t="shared" si="0"/>
        <v>4</v>
      </c>
      <c r="N10" s="42">
        <f t="shared" si="0"/>
        <v>2</v>
      </c>
      <c r="O10" s="43">
        <f t="shared" si="3"/>
        <v>6</v>
      </c>
      <c r="P10" s="33">
        <f>L10/T5</f>
        <v>0</v>
      </c>
      <c r="Q10" s="33">
        <f>M10/U5</f>
        <v>3.4934497816593887E-3</v>
      </c>
      <c r="R10" s="33">
        <f>N10/V5</f>
        <v>2.6212319790301442E-3</v>
      </c>
      <c r="S10" s="33">
        <f>O10/W5</f>
        <v>2.0387359836901123E-3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30</v>
      </c>
      <c r="E12" s="70">
        <v>47</v>
      </c>
      <c r="F12" s="70">
        <v>38</v>
      </c>
      <c r="G12" s="72">
        <f t="shared" si="1"/>
        <v>115</v>
      </c>
      <c r="H12" s="38">
        <v>41</v>
      </c>
      <c r="I12" s="70">
        <v>85</v>
      </c>
      <c r="J12" s="70">
        <v>103</v>
      </c>
      <c r="K12" s="40">
        <f t="shared" si="2"/>
        <v>229</v>
      </c>
      <c r="L12" s="41">
        <f t="shared" si="0"/>
        <v>71</v>
      </c>
      <c r="M12" s="42">
        <f t="shared" si="0"/>
        <v>132</v>
      </c>
      <c r="N12" s="42">
        <f t="shared" si="0"/>
        <v>141</v>
      </c>
      <c r="O12" s="43">
        <f t="shared" si="3"/>
        <v>344</v>
      </c>
      <c r="P12" s="33">
        <f>L12/T5</f>
        <v>6.8599033816425126E-2</v>
      </c>
      <c r="Q12" s="33">
        <f>M12/U5</f>
        <v>0.11528384279475982</v>
      </c>
      <c r="R12" s="33">
        <f>N12/V5</f>
        <v>0.18479685452162517</v>
      </c>
      <c r="S12" s="33">
        <f>O12/W5</f>
        <v>0.11688752973156642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30</v>
      </c>
      <c r="E13" s="70">
        <v>47</v>
      </c>
      <c r="F13" s="70">
        <v>38</v>
      </c>
      <c r="G13" s="72">
        <f t="shared" si="1"/>
        <v>115</v>
      </c>
      <c r="H13" s="38">
        <v>41</v>
      </c>
      <c r="I13" s="70">
        <v>85</v>
      </c>
      <c r="J13" s="70">
        <v>103</v>
      </c>
      <c r="K13" s="40">
        <f t="shared" si="2"/>
        <v>229</v>
      </c>
      <c r="L13" s="41">
        <f t="shared" si="0"/>
        <v>71</v>
      </c>
      <c r="M13" s="42">
        <f t="shared" si="0"/>
        <v>132</v>
      </c>
      <c r="N13" s="42">
        <f t="shared" si="0"/>
        <v>141</v>
      </c>
      <c r="O13" s="43">
        <f t="shared" si="3"/>
        <v>344</v>
      </c>
      <c r="P13" s="33">
        <f>L13/T5</f>
        <v>6.8599033816425126E-2</v>
      </c>
      <c r="Q13" s="33">
        <f>M13/U5</f>
        <v>0.11528384279475982</v>
      </c>
      <c r="R13" s="33">
        <f>N13/V5</f>
        <v>0.18479685452162517</v>
      </c>
      <c r="S13" s="33">
        <f>O13/W5</f>
        <v>0.11688752973156642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8</v>
      </c>
      <c r="E14" s="70">
        <v>8</v>
      </c>
      <c r="F14" s="70">
        <v>8</v>
      </c>
      <c r="G14" s="72">
        <f t="shared" si="1"/>
        <v>24</v>
      </c>
      <c r="H14" s="38">
        <v>19</v>
      </c>
      <c r="I14" s="70">
        <v>15</v>
      </c>
      <c r="J14" s="70">
        <v>14</v>
      </c>
      <c r="K14" s="40">
        <f t="shared" si="2"/>
        <v>48</v>
      </c>
      <c r="L14" s="41">
        <f t="shared" si="0"/>
        <v>27</v>
      </c>
      <c r="M14" s="42">
        <f t="shared" si="0"/>
        <v>23</v>
      </c>
      <c r="N14" s="42">
        <f t="shared" si="0"/>
        <v>22</v>
      </c>
      <c r="O14" s="43">
        <f t="shared" si="3"/>
        <v>72</v>
      </c>
      <c r="P14" s="33">
        <f>L14/T5</f>
        <v>2.6086956521739129E-2</v>
      </c>
      <c r="Q14" s="33">
        <f>M14/U5</f>
        <v>2.0087336244541485E-2</v>
      </c>
      <c r="R14" s="33">
        <f>N14/V5</f>
        <v>2.8833551769331587E-2</v>
      </c>
      <c r="S14" s="33">
        <f>O14/W5</f>
        <v>2.4464831804281346E-2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</v>
      </c>
      <c r="E15" s="70">
        <v>12</v>
      </c>
      <c r="F15" s="70">
        <v>15</v>
      </c>
      <c r="G15" s="72">
        <f t="shared" si="1"/>
        <v>29</v>
      </c>
      <c r="H15" s="38">
        <v>1</v>
      </c>
      <c r="I15" s="70">
        <v>14</v>
      </c>
      <c r="J15" s="70">
        <v>21</v>
      </c>
      <c r="K15" s="40">
        <f t="shared" si="2"/>
        <v>36</v>
      </c>
      <c r="L15" s="41">
        <f t="shared" si="0"/>
        <v>3</v>
      </c>
      <c r="M15" s="42">
        <f t="shared" si="0"/>
        <v>26</v>
      </c>
      <c r="N15" s="42">
        <f t="shared" si="0"/>
        <v>36</v>
      </c>
      <c r="O15" s="43">
        <f t="shared" si="3"/>
        <v>65</v>
      </c>
      <c r="P15" s="33">
        <f>L15/T5</f>
        <v>2.8985507246376812E-3</v>
      </c>
      <c r="Q15" s="33">
        <f>M15/U5</f>
        <v>2.2707423580786028E-2</v>
      </c>
      <c r="R15" s="33">
        <f>N15/V5</f>
        <v>4.7182175622542594E-2</v>
      </c>
      <c r="S15" s="33">
        <f>O15/W5</f>
        <v>2.2086306489976216E-2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2</v>
      </c>
      <c r="G16" s="73">
        <f t="shared" si="1"/>
        <v>2</v>
      </c>
      <c r="H16" s="48"/>
      <c r="I16" s="49">
        <v>1</v>
      </c>
      <c r="J16" s="49">
        <v>9</v>
      </c>
      <c r="K16" s="50">
        <f t="shared" si="2"/>
        <v>10</v>
      </c>
      <c r="L16" s="51">
        <f t="shared" si="0"/>
        <v>0</v>
      </c>
      <c r="M16" s="52">
        <f t="shared" si="0"/>
        <v>1</v>
      </c>
      <c r="N16" s="52">
        <f t="shared" si="0"/>
        <v>11</v>
      </c>
      <c r="O16" s="53">
        <f t="shared" si="3"/>
        <v>12</v>
      </c>
      <c r="P16" s="33">
        <f>L16/T5</f>
        <v>0</v>
      </c>
      <c r="Q16" s="33">
        <f>M16/U5</f>
        <v>8.7336244541484718E-4</v>
      </c>
      <c r="R16" s="33">
        <f>N16/V5</f>
        <v>1.4416775884665793E-2</v>
      </c>
      <c r="S16" s="33">
        <f>O16/W5</f>
        <v>4.0774719673802246E-3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[2]Светлогорск!$P$74</f>
        <v>243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[1]Славск!$E$7</f>
        <v>1088</v>
      </c>
      <c r="U5" s="23">
        <f>[1]Славск!$E$8</f>
        <v>1408</v>
      </c>
      <c r="V5" s="23">
        <f>[1]Славск!$E$9</f>
        <v>726</v>
      </c>
      <c r="W5" s="23">
        <f>SUM(T5:V5)</f>
        <v>3222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5</v>
      </c>
      <c r="E6" s="69">
        <v>28</v>
      </c>
      <c r="F6" s="69">
        <v>22</v>
      </c>
      <c r="G6" s="71">
        <f>D6+E6+F6</f>
        <v>55</v>
      </c>
      <c r="H6" s="27">
        <v>2</v>
      </c>
      <c r="I6" s="69">
        <v>58</v>
      </c>
      <c r="J6" s="69">
        <v>52</v>
      </c>
      <c r="K6" s="29">
        <f>H6+I6+J6</f>
        <v>112</v>
      </c>
      <c r="L6" s="30">
        <f t="shared" ref="L6:N16" si="0">D6+H6</f>
        <v>7</v>
      </c>
      <c r="M6" s="31">
        <f t="shared" si="0"/>
        <v>86</v>
      </c>
      <c r="N6" s="31">
        <f t="shared" si="0"/>
        <v>74</v>
      </c>
      <c r="O6" s="32">
        <f>L6+M6+N6</f>
        <v>167</v>
      </c>
      <c r="P6" s="33">
        <f>L6/T5</f>
        <v>6.4338235294117644E-3</v>
      </c>
      <c r="Q6" s="33">
        <f>M6/U5</f>
        <v>6.1079545454545456E-2</v>
      </c>
      <c r="R6" s="33">
        <f>N6/V5</f>
        <v>0.10192837465564739</v>
      </c>
      <c r="S6" s="33">
        <f>O6/W5</f>
        <v>5.1831160769708257E-2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10</v>
      </c>
      <c r="F7" s="70">
        <v>7</v>
      </c>
      <c r="G7" s="72">
        <f t="shared" ref="G7:G16" si="1">D7+E7+F7</f>
        <v>19</v>
      </c>
      <c r="H7" s="38">
        <v>2</v>
      </c>
      <c r="I7" s="70">
        <v>24</v>
      </c>
      <c r="J7" s="70">
        <v>24</v>
      </c>
      <c r="K7" s="40">
        <f t="shared" ref="K7:K16" si="2">H7+I7+J7</f>
        <v>50</v>
      </c>
      <c r="L7" s="41">
        <f t="shared" si="0"/>
        <v>4</v>
      </c>
      <c r="M7" s="42">
        <f t="shared" si="0"/>
        <v>34</v>
      </c>
      <c r="N7" s="42">
        <f t="shared" si="0"/>
        <v>31</v>
      </c>
      <c r="O7" s="43">
        <f>L7+M7+N7</f>
        <v>69</v>
      </c>
      <c r="P7" s="33">
        <f>L7/T5</f>
        <v>3.6764705882352941E-3</v>
      </c>
      <c r="Q7" s="33">
        <f>M7/U5</f>
        <v>2.4147727272727272E-2</v>
      </c>
      <c r="R7" s="33">
        <f>N7/V5</f>
        <v>4.2699724517906337E-2</v>
      </c>
      <c r="S7" s="33">
        <f>O7/W5</f>
        <v>2.1415270018621976E-2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40</v>
      </c>
      <c r="E8" s="70">
        <v>86</v>
      </c>
      <c r="F8" s="70">
        <v>47</v>
      </c>
      <c r="G8" s="72">
        <f t="shared" si="1"/>
        <v>173</v>
      </c>
      <c r="H8" s="38">
        <v>28</v>
      </c>
      <c r="I8" s="70">
        <v>138</v>
      </c>
      <c r="J8" s="70">
        <v>73</v>
      </c>
      <c r="K8" s="40">
        <f t="shared" si="2"/>
        <v>239</v>
      </c>
      <c r="L8" s="41">
        <f t="shared" si="0"/>
        <v>68</v>
      </c>
      <c r="M8" s="42">
        <f t="shared" si="0"/>
        <v>224</v>
      </c>
      <c r="N8" s="42">
        <f t="shared" si="0"/>
        <v>120</v>
      </c>
      <c r="O8" s="43">
        <f t="shared" ref="O8:O16" si="3">L8+M8+N8</f>
        <v>412</v>
      </c>
      <c r="P8" s="33">
        <f>L8/T5</f>
        <v>6.25E-2</v>
      </c>
      <c r="Q8" s="33">
        <f>M8/U5</f>
        <v>0.15909090909090909</v>
      </c>
      <c r="R8" s="33">
        <f>N8/V5</f>
        <v>0.16528925619834711</v>
      </c>
      <c r="S8" s="33">
        <f>O8/W5</f>
        <v>0.12787088764742396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316</v>
      </c>
      <c r="E9" s="70">
        <v>223</v>
      </c>
      <c r="F9" s="70">
        <v>54</v>
      </c>
      <c r="G9" s="72">
        <f t="shared" si="1"/>
        <v>593</v>
      </c>
      <c r="H9" s="38">
        <v>123</v>
      </c>
      <c r="I9" s="70">
        <v>115</v>
      </c>
      <c r="J9" s="70">
        <v>7</v>
      </c>
      <c r="K9" s="40">
        <f t="shared" si="2"/>
        <v>245</v>
      </c>
      <c r="L9" s="41">
        <f t="shared" si="0"/>
        <v>439</v>
      </c>
      <c r="M9" s="42">
        <f t="shared" si="0"/>
        <v>338</v>
      </c>
      <c r="N9" s="42">
        <f t="shared" si="0"/>
        <v>61</v>
      </c>
      <c r="O9" s="43">
        <f t="shared" si="3"/>
        <v>838</v>
      </c>
      <c r="P9" s="33">
        <f>L9/T5</f>
        <v>0.40349264705882354</v>
      </c>
      <c r="Q9" s="33">
        <f>M9/U5</f>
        <v>0.24005681818181818</v>
      </c>
      <c r="R9" s="33">
        <f>N9/V5</f>
        <v>8.4022038567493115E-2</v>
      </c>
      <c r="S9" s="33">
        <f>O9/W5</f>
        <v>0.26008690254500311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4</v>
      </c>
      <c r="E10" s="70">
        <v>10</v>
      </c>
      <c r="F10" s="70">
        <v>3</v>
      </c>
      <c r="G10" s="72">
        <f t="shared" si="1"/>
        <v>17</v>
      </c>
      <c r="H10" s="38">
        <v>1</v>
      </c>
      <c r="I10" s="70">
        <v>7</v>
      </c>
      <c r="J10" s="70">
        <v>7</v>
      </c>
      <c r="K10" s="40">
        <f t="shared" si="2"/>
        <v>15</v>
      </c>
      <c r="L10" s="41">
        <f t="shared" si="0"/>
        <v>5</v>
      </c>
      <c r="M10" s="42">
        <f t="shared" si="0"/>
        <v>17</v>
      </c>
      <c r="N10" s="42">
        <f t="shared" si="0"/>
        <v>10</v>
      </c>
      <c r="O10" s="43">
        <f t="shared" si="3"/>
        <v>32</v>
      </c>
      <c r="P10" s="33">
        <f>L10/T5</f>
        <v>4.5955882352941178E-3</v>
      </c>
      <c r="Q10" s="33">
        <f>M10/U5</f>
        <v>1.2073863636363636E-2</v>
      </c>
      <c r="R10" s="33">
        <f>N10/V5</f>
        <v>1.3774104683195593E-2</v>
      </c>
      <c r="S10" s="33">
        <f>O10/W5</f>
        <v>9.9317194289261328E-3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1</v>
      </c>
      <c r="F12" s="70">
        <v>14</v>
      </c>
      <c r="G12" s="72">
        <f t="shared" si="1"/>
        <v>15</v>
      </c>
      <c r="H12" s="38"/>
      <c r="I12" s="70">
        <v>7</v>
      </c>
      <c r="J12" s="70">
        <v>40</v>
      </c>
      <c r="K12" s="40">
        <f t="shared" si="2"/>
        <v>47</v>
      </c>
      <c r="L12" s="41">
        <f t="shared" si="0"/>
        <v>0</v>
      </c>
      <c r="M12" s="42">
        <f t="shared" si="0"/>
        <v>8</v>
      </c>
      <c r="N12" s="42">
        <f t="shared" si="0"/>
        <v>54</v>
      </c>
      <c r="O12" s="43">
        <f t="shared" si="3"/>
        <v>62</v>
      </c>
      <c r="P12" s="33">
        <f>L12/T5</f>
        <v>0</v>
      </c>
      <c r="Q12" s="33">
        <f>M12/U5</f>
        <v>5.681818181818182E-3</v>
      </c>
      <c r="R12" s="33">
        <f>N12/V5</f>
        <v>7.43801652892562E-2</v>
      </c>
      <c r="S12" s="33">
        <f>O12/W5</f>
        <v>1.9242706393544383E-2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68</v>
      </c>
      <c r="E13" s="70">
        <v>91</v>
      </c>
      <c r="F13" s="70">
        <v>31</v>
      </c>
      <c r="G13" s="72">
        <f t="shared" si="1"/>
        <v>190</v>
      </c>
      <c r="H13" s="38">
        <v>78</v>
      </c>
      <c r="I13" s="70">
        <v>88</v>
      </c>
      <c r="J13" s="70">
        <v>49</v>
      </c>
      <c r="K13" s="40">
        <f t="shared" si="2"/>
        <v>215</v>
      </c>
      <c r="L13" s="41">
        <f t="shared" si="0"/>
        <v>146</v>
      </c>
      <c r="M13" s="42">
        <f t="shared" si="0"/>
        <v>179</v>
      </c>
      <c r="N13" s="42">
        <f t="shared" si="0"/>
        <v>80</v>
      </c>
      <c r="O13" s="43">
        <f t="shared" si="3"/>
        <v>405</v>
      </c>
      <c r="P13" s="33">
        <f>L13/T5</f>
        <v>0.13419117647058823</v>
      </c>
      <c r="Q13" s="33">
        <f>M13/U5</f>
        <v>0.12713068181818182</v>
      </c>
      <c r="R13" s="33">
        <f>N13/V5</f>
        <v>0.11019283746556474</v>
      </c>
      <c r="S13" s="33">
        <f>O13/W5</f>
        <v>0.12569832402234637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14</v>
      </c>
      <c r="E14" s="70">
        <v>22</v>
      </c>
      <c r="F14" s="70">
        <v>3</v>
      </c>
      <c r="G14" s="72">
        <f t="shared" si="1"/>
        <v>39</v>
      </c>
      <c r="H14" s="38">
        <v>11</v>
      </c>
      <c r="I14" s="70">
        <v>34</v>
      </c>
      <c r="J14" s="70">
        <v>15</v>
      </c>
      <c r="K14" s="40">
        <f t="shared" si="2"/>
        <v>60</v>
      </c>
      <c r="L14" s="41">
        <f t="shared" si="0"/>
        <v>25</v>
      </c>
      <c r="M14" s="42">
        <f t="shared" si="0"/>
        <v>56</v>
      </c>
      <c r="N14" s="42">
        <f t="shared" si="0"/>
        <v>18</v>
      </c>
      <c r="O14" s="43">
        <f t="shared" si="3"/>
        <v>99</v>
      </c>
      <c r="P14" s="33">
        <f>L14/T5</f>
        <v>2.297794117647059E-2</v>
      </c>
      <c r="Q14" s="33">
        <f>M14/U5</f>
        <v>3.9772727272727272E-2</v>
      </c>
      <c r="R14" s="33">
        <f>N14/V5</f>
        <v>2.4793388429752067E-2</v>
      </c>
      <c r="S14" s="33">
        <f>O14/W5</f>
        <v>3.0726256983240222E-2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5</v>
      </c>
      <c r="F15" s="70">
        <v>7</v>
      </c>
      <c r="G15" s="72">
        <f t="shared" si="1"/>
        <v>12</v>
      </c>
      <c r="H15" s="38"/>
      <c r="I15" s="70">
        <v>9</v>
      </c>
      <c r="J15" s="70">
        <v>9</v>
      </c>
      <c r="K15" s="40">
        <f t="shared" si="2"/>
        <v>18</v>
      </c>
      <c r="L15" s="41">
        <f t="shared" si="0"/>
        <v>0</v>
      </c>
      <c r="M15" s="42">
        <f t="shared" si="0"/>
        <v>14</v>
      </c>
      <c r="N15" s="42">
        <f t="shared" si="0"/>
        <v>16</v>
      </c>
      <c r="O15" s="43">
        <f t="shared" si="3"/>
        <v>30</v>
      </c>
      <c r="P15" s="33">
        <f>L15/T5</f>
        <v>0</v>
      </c>
      <c r="Q15" s="33">
        <f>M15/U5</f>
        <v>9.943181818181818E-3</v>
      </c>
      <c r="R15" s="33">
        <f>N15/V5</f>
        <v>2.2038567493112948E-2</v>
      </c>
      <c r="S15" s="33">
        <f>O15/W5</f>
        <v>9.3109869646182501E-3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[2]Славск!$P$74</f>
        <v>38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W32"/>
  <sheetViews>
    <sheetView workbookViewId="0">
      <selection activeCell="J14" sqref="J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[1]Советск!$E$7</f>
        <v>2017</v>
      </c>
      <c r="U5" s="23">
        <f>[1]Советск!$E$8</f>
        <v>2742</v>
      </c>
      <c r="V5" s="23">
        <f>[1]Советск!$E$9</f>
        <v>1544</v>
      </c>
      <c r="W5" s="23">
        <f>SUM(T5:V5)</f>
        <v>6303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80"/>
      <c r="E6" s="81"/>
      <c r="F6" s="81">
        <v>1</v>
      </c>
      <c r="G6" s="71">
        <f>D6+E6+F6</f>
        <v>1</v>
      </c>
      <c r="H6" s="79"/>
      <c r="I6" s="81"/>
      <c r="J6" s="81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1</v>
      </c>
      <c r="O6" s="32">
        <f>L6+M6+N6</f>
        <v>1</v>
      </c>
      <c r="P6" s="33">
        <f>L6/T5</f>
        <v>0</v>
      </c>
      <c r="Q6" s="33">
        <f>M6/U5</f>
        <v>0</v>
      </c>
      <c r="R6" s="33">
        <f>N6/V5</f>
        <v>6.4766839378238344E-4</v>
      </c>
      <c r="S6" s="33">
        <f>O6/W5</f>
        <v>1.5865460891638903E-4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/>
      <c r="F7" s="75"/>
      <c r="G7" s="72">
        <f t="shared" ref="G7:G16" si="1">D7+E7+F7</f>
        <v>0</v>
      </c>
      <c r="H7" s="77"/>
      <c r="I7" s="75"/>
      <c r="J7" s="75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/>
      <c r="E8" s="75"/>
      <c r="F8" s="75"/>
      <c r="G8" s="72">
        <f t="shared" si="1"/>
        <v>0</v>
      </c>
      <c r="H8" s="77"/>
      <c r="I8" s="75"/>
      <c r="J8" s="75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56</v>
      </c>
      <c r="E9" s="75">
        <v>199</v>
      </c>
      <c r="F9" s="75">
        <v>149</v>
      </c>
      <c r="G9" s="72">
        <f t="shared" si="1"/>
        <v>404</v>
      </c>
      <c r="H9" s="77">
        <v>5</v>
      </c>
      <c r="I9" s="75">
        <v>3</v>
      </c>
      <c r="J9" s="75"/>
      <c r="K9" s="40">
        <f t="shared" si="2"/>
        <v>8</v>
      </c>
      <c r="L9" s="41">
        <f t="shared" si="0"/>
        <v>61</v>
      </c>
      <c r="M9" s="42">
        <f t="shared" si="0"/>
        <v>202</v>
      </c>
      <c r="N9" s="42">
        <f t="shared" si="0"/>
        <v>149</v>
      </c>
      <c r="O9" s="43">
        <f t="shared" si="3"/>
        <v>412</v>
      </c>
      <c r="P9" s="33">
        <f>L9/T5</f>
        <v>3.024293505205751E-2</v>
      </c>
      <c r="Q9" s="33">
        <f>M9/U5</f>
        <v>7.36688548504741E-2</v>
      </c>
      <c r="R9" s="33">
        <f>N9/V5</f>
        <v>9.6502590673575125E-2</v>
      </c>
      <c r="S9" s="33">
        <f>O9/W5</f>
        <v>6.5365698873552272E-2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72">
        <f t="shared" si="1"/>
        <v>0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72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18</v>
      </c>
      <c r="E12" s="75">
        <v>62</v>
      </c>
      <c r="F12" s="75">
        <v>81</v>
      </c>
      <c r="G12" s="72">
        <f t="shared" si="1"/>
        <v>161</v>
      </c>
      <c r="H12" s="77">
        <v>21</v>
      </c>
      <c r="I12" s="75">
        <v>57</v>
      </c>
      <c r="J12" s="75">
        <v>125</v>
      </c>
      <c r="K12" s="40">
        <f t="shared" si="2"/>
        <v>203</v>
      </c>
      <c r="L12" s="41">
        <f t="shared" si="0"/>
        <v>39</v>
      </c>
      <c r="M12" s="42">
        <f t="shared" si="0"/>
        <v>119</v>
      </c>
      <c r="N12" s="42">
        <f t="shared" si="0"/>
        <v>206</v>
      </c>
      <c r="O12" s="43">
        <f t="shared" si="3"/>
        <v>364</v>
      </c>
      <c r="P12" s="33">
        <f>L12/T5</f>
        <v>1.9335647000495785E-2</v>
      </c>
      <c r="Q12" s="33">
        <f>M12/U5</f>
        <v>4.339897884755653E-2</v>
      </c>
      <c r="R12" s="33">
        <f>N12/V5</f>
        <v>0.13341968911917099</v>
      </c>
      <c r="S12" s="33">
        <f>O12/W5</f>
        <v>5.7750277645565604E-2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14</v>
      </c>
      <c r="E13" s="75">
        <v>27</v>
      </c>
      <c r="F13" s="75">
        <v>24</v>
      </c>
      <c r="G13" s="72">
        <f t="shared" si="1"/>
        <v>65</v>
      </c>
      <c r="H13" s="77">
        <v>39</v>
      </c>
      <c r="I13" s="75">
        <v>119</v>
      </c>
      <c r="J13" s="75">
        <v>212</v>
      </c>
      <c r="K13" s="40">
        <f t="shared" si="2"/>
        <v>370</v>
      </c>
      <c r="L13" s="41">
        <f t="shared" si="0"/>
        <v>53</v>
      </c>
      <c r="M13" s="42">
        <f t="shared" si="0"/>
        <v>146</v>
      </c>
      <c r="N13" s="42">
        <f t="shared" si="0"/>
        <v>236</v>
      </c>
      <c r="O13" s="43">
        <f t="shared" si="3"/>
        <v>435</v>
      </c>
      <c r="P13" s="33">
        <f>L13/T5</f>
        <v>2.6276648487853247E-2</v>
      </c>
      <c r="Q13" s="33">
        <f>M13/U5</f>
        <v>5.3245805981035739E-2</v>
      </c>
      <c r="R13" s="33">
        <f>N13/V5</f>
        <v>0.15284974093264247</v>
      </c>
      <c r="S13" s="33">
        <f>O13/W5</f>
        <v>6.9014754878629223E-2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/>
      <c r="F14" s="75"/>
      <c r="G14" s="72">
        <f t="shared" si="1"/>
        <v>0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72">
        <f t="shared" si="1"/>
        <v>0</v>
      </c>
      <c r="H15" s="77"/>
      <c r="I15" s="75"/>
      <c r="J15" s="75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>
        <v>1</v>
      </c>
      <c r="E16" s="76"/>
      <c r="F16" s="76"/>
      <c r="G16" s="73">
        <f t="shared" si="1"/>
        <v>1</v>
      </c>
      <c r="H16" s="78"/>
      <c r="I16" s="76"/>
      <c r="J16" s="76">
        <v>1</v>
      </c>
      <c r="K16" s="50">
        <f t="shared" si="2"/>
        <v>1</v>
      </c>
      <c r="L16" s="51">
        <f t="shared" si="0"/>
        <v>1</v>
      </c>
      <c r="M16" s="52">
        <f t="shared" si="0"/>
        <v>0</v>
      </c>
      <c r="N16" s="52">
        <f t="shared" si="0"/>
        <v>1</v>
      </c>
      <c r="O16" s="53">
        <f t="shared" si="3"/>
        <v>2</v>
      </c>
      <c r="P16" s="33">
        <f>L16/T5</f>
        <v>4.9578582052553293E-4</v>
      </c>
      <c r="Q16" s="33">
        <f>M16/U5</f>
        <v>0</v>
      </c>
      <c r="R16" s="33">
        <f>N16/V5</f>
        <v>6.4766839378238344E-4</v>
      </c>
      <c r="S16" s="33">
        <f>O16/W5</f>
        <v>3.1730921783277807E-4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[2]Советск!$P$74</f>
        <v>27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W32"/>
  <sheetViews>
    <sheetView topLeftCell="A10" workbookViewId="0">
      <selection activeCell="P23" sqref="P2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[1]Балтийск!$E$7</f>
        <v>1892</v>
      </c>
      <c r="U5" s="23">
        <f>[1]Балтийск!$E$8</f>
        <v>1919</v>
      </c>
      <c r="V5" s="23">
        <f>[1]Балтийск!$E$9</f>
        <v>1624</v>
      </c>
      <c r="W5" s="23">
        <f>[1]Балтийск!$E$10</f>
        <v>5435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179</v>
      </c>
      <c r="F6" s="69">
        <v>115</v>
      </c>
      <c r="G6" s="71">
        <f>D6+E6+F6</f>
        <v>294</v>
      </c>
      <c r="H6" s="27">
        <v>4</v>
      </c>
      <c r="I6" s="69">
        <v>122</v>
      </c>
      <c r="J6" s="69">
        <v>112</v>
      </c>
      <c r="K6" s="29">
        <f>H6+I6+J6</f>
        <v>238</v>
      </c>
      <c r="L6" s="30">
        <f t="shared" ref="L6:N16" si="0">D6+H6</f>
        <v>4</v>
      </c>
      <c r="M6" s="31">
        <f t="shared" si="0"/>
        <v>301</v>
      </c>
      <c r="N6" s="31">
        <f t="shared" si="0"/>
        <v>227</v>
      </c>
      <c r="O6" s="32">
        <f>L6+M6+N6</f>
        <v>532</v>
      </c>
      <c r="P6" s="33">
        <f>L6/T5</f>
        <v>2.1141649048625794E-3</v>
      </c>
      <c r="Q6" s="33">
        <f>M6/U5</f>
        <v>0.15685252735799896</v>
      </c>
      <c r="R6" s="33">
        <f>N6/V5</f>
        <v>0.13977832512315272</v>
      </c>
      <c r="S6" s="33">
        <f>O6/W5</f>
        <v>9.7884084636614535E-2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4</v>
      </c>
      <c r="F7" s="70">
        <v>3</v>
      </c>
      <c r="G7" s="72">
        <f t="shared" ref="G7:G16" si="1">D7+E7+F7</f>
        <v>7</v>
      </c>
      <c r="H7" s="38">
        <v>1</v>
      </c>
      <c r="I7" s="70">
        <v>7</v>
      </c>
      <c r="J7" s="70">
        <v>7</v>
      </c>
      <c r="K7" s="40">
        <f t="shared" ref="K7:K16" si="2">H7+I7+J7</f>
        <v>15</v>
      </c>
      <c r="L7" s="41">
        <f t="shared" si="0"/>
        <v>1</v>
      </c>
      <c r="M7" s="42">
        <f t="shared" si="0"/>
        <v>11</v>
      </c>
      <c r="N7" s="42">
        <f t="shared" si="0"/>
        <v>10</v>
      </c>
      <c r="O7" s="43">
        <f>L7+M7+N7</f>
        <v>22</v>
      </c>
      <c r="P7" s="33">
        <f>L7/T5</f>
        <v>5.2854122621564484E-4</v>
      </c>
      <c r="Q7" s="33">
        <f>M7/U5</f>
        <v>5.7321521625846791E-3</v>
      </c>
      <c r="R7" s="33">
        <f>N7/V5</f>
        <v>6.1576354679802959E-3</v>
      </c>
      <c r="S7" s="33">
        <f>O7/W5</f>
        <v>4.047838086476541E-3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</v>
      </c>
      <c r="E8" s="70">
        <v>76</v>
      </c>
      <c r="F8" s="70">
        <v>34</v>
      </c>
      <c r="G8" s="72">
        <f t="shared" si="1"/>
        <v>129</v>
      </c>
      <c r="H8" s="38">
        <v>29</v>
      </c>
      <c r="I8" s="70">
        <v>108</v>
      </c>
      <c r="J8" s="70">
        <v>97</v>
      </c>
      <c r="K8" s="40">
        <f t="shared" si="2"/>
        <v>234</v>
      </c>
      <c r="L8" s="41">
        <f t="shared" si="0"/>
        <v>48</v>
      </c>
      <c r="M8" s="42">
        <f t="shared" si="0"/>
        <v>184</v>
      </c>
      <c r="N8" s="42">
        <f t="shared" si="0"/>
        <v>131</v>
      </c>
      <c r="O8" s="43">
        <f t="shared" ref="O8:O16" si="3">L8+M8+N8</f>
        <v>363</v>
      </c>
      <c r="P8" s="33">
        <f>L8/T5</f>
        <v>2.5369978858350951E-2</v>
      </c>
      <c r="Q8" s="33">
        <f>M8/U5</f>
        <v>9.588327253778009E-2</v>
      </c>
      <c r="R8" s="33">
        <f>N8/V5</f>
        <v>8.0665024630541871E-2</v>
      </c>
      <c r="S8" s="33">
        <f>O8/W5</f>
        <v>6.6789328426862929E-2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241</v>
      </c>
      <c r="E9" s="70">
        <v>271</v>
      </c>
      <c r="F9" s="70">
        <v>79</v>
      </c>
      <c r="G9" s="72">
        <f t="shared" si="1"/>
        <v>591</v>
      </c>
      <c r="H9" s="38">
        <v>73</v>
      </c>
      <c r="I9" s="70">
        <v>97</v>
      </c>
      <c r="J9" s="70">
        <v>15</v>
      </c>
      <c r="K9" s="40">
        <f t="shared" si="2"/>
        <v>185</v>
      </c>
      <c r="L9" s="41">
        <f t="shared" si="0"/>
        <v>314</v>
      </c>
      <c r="M9" s="42">
        <f t="shared" si="0"/>
        <v>368</v>
      </c>
      <c r="N9" s="42">
        <f t="shared" si="0"/>
        <v>94</v>
      </c>
      <c r="O9" s="43">
        <f t="shared" si="3"/>
        <v>776</v>
      </c>
      <c r="P9" s="33">
        <f>L9/T5</f>
        <v>0.16596194503171247</v>
      </c>
      <c r="Q9" s="33">
        <f>M9/U5</f>
        <v>0.19176654507556018</v>
      </c>
      <c r="R9" s="33">
        <f>N9/V5</f>
        <v>5.7881773399014777E-2</v>
      </c>
      <c r="S9" s="33">
        <f>O9/W5</f>
        <v>0.14277828886844526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21</v>
      </c>
      <c r="E10" s="70">
        <v>71</v>
      </c>
      <c r="F10" s="70">
        <v>29</v>
      </c>
      <c r="G10" s="72">
        <f t="shared" si="1"/>
        <v>121</v>
      </c>
      <c r="H10" s="38"/>
      <c r="I10" s="70">
        <v>37</v>
      </c>
      <c r="J10" s="70">
        <v>16</v>
      </c>
      <c r="K10" s="40">
        <f t="shared" si="2"/>
        <v>53</v>
      </c>
      <c r="L10" s="41">
        <f t="shared" si="0"/>
        <v>21</v>
      </c>
      <c r="M10" s="42">
        <f t="shared" si="0"/>
        <v>108</v>
      </c>
      <c r="N10" s="42">
        <f t="shared" si="0"/>
        <v>45</v>
      </c>
      <c r="O10" s="43">
        <f t="shared" si="3"/>
        <v>174</v>
      </c>
      <c r="P10" s="33">
        <f>L10/T5</f>
        <v>1.1099365750528542E-2</v>
      </c>
      <c r="Q10" s="33">
        <f>M10/U5</f>
        <v>5.6279312141740492E-2</v>
      </c>
      <c r="R10" s="33">
        <f>N10/V5</f>
        <v>2.7709359605911331E-2</v>
      </c>
      <c r="S10" s="33">
        <f>O10/W5</f>
        <v>3.2014719411223552E-2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>
        <v>1</v>
      </c>
      <c r="I11" s="70">
        <v>1</v>
      </c>
      <c r="J11" s="70"/>
      <c r="K11" s="40">
        <f t="shared" si="2"/>
        <v>2</v>
      </c>
      <c r="L11" s="41">
        <f t="shared" si="0"/>
        <v>1</v>
      </c>
      <c r="M11" s="42">
        <f t="shared" si="0"/>
        <v>1</v>
      </c>
      <c r="N11" s="42">
        <f t="shared" si="0"/>
        <v>0</v>
      </c>
      <c r="O11" s="43">
        <f t="shared" si="3"/>
        <v>2</v>
      </c>
      <c r="P11" s="33">
        <f>L11/T5</f>
        <v>5.2854122621564484E-4</v>
      </c>
      <c r="Q11" s="33">
        <f>M11/U5</f>
        <v>5.2110474205315264E-4</v>
      </c>
      <c r="R11" s="33">
        <f>N11/V5</f>
        <v>0</v>
      </c>
      <c r="S11" s="33">
        <f>O11/W5</f>
        <v>3.6798528058877642E-4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56</v>
      </c>
      <c r="E12" s="70">
        <v>111</v>
      </c>
      <c r="F12" s="70">
        <v>75</v>
      </c>
      <c r="G12" s="72">
        <f t="shared" si="1"/>
        <v>242</v>
      </c>
      <c r="H12" s="38">
        <v>58</v>
      </c>
      <c r="I12" s="70">
        <v>95</v>
      </c>
      <c r="J12" s="70">
        <v>148</v>
      </c>
      <c r="K12" s="40">
        <f t="shared" si="2"/>
        <v>301</v>
      </c>
      <c r="L12" s="41">
        <f t="shared" si="0"/>
        <v>114</v>
      </c>
      <c r="M12" s="42">
        <f t="shared" si="0"/>
        <v>206</v>
      </c>
      <c r="N12" s="42">
        <f t="shared" si="0"/>
        <v>223</v>
      </c>
      <c r="O12" s="43">
        <f t="shared" si="3"/>
        <v>543</v>
      </c>
      <c r="P12" s="33">
        <f>L12/T5</f>
        <v>6.0253699788583512E-2</v>
      </c>
      <c r="Q12" s="33">
        <f>M12/U5</f>
        <v>0.10734757686294945</v>
      </c>
      <c r="R12" s="33">
        <f>N12/V5</f>
        <v>0.1373152709359606</v>
      </c>
      <c r="S12" s="33">
        <f>O12/W5</f>
        <v>9.9908003679852808E-2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74</v>
      </c>
      <c r="E13" s="70">
        <v>121</v>
      </c>
      <c r="F13" s="70">
        <v>85</v>
      </c>
      <c r="G13" s="72">
        <f t="shared" si="1"/>
        <v>280</v>
      </c>
      <c r="H13" s="38">
        <v>72</v>
      </c>
      <c r="I13" s="70">
        <v>196</v>
      </c>
      <c r="J13" s="70">
        <v>179</v>
      </c>
      <c r="K13" s="40">
        <f t="shared" si="2"/>
        <v>447</v>
      </c>
      <c r="L13" s="41">
        <f t="shared" si="0"/>
        <v>146</v>
      </c>
      <c r="M13" s="42">
        <f t="shared" si="0"/>
        <v>317</v>
      </c>
      <c r="N13" s="42">
        <f t="shared" si="0"/>
        <v>264</v>
      </c>
      <c r="O13" s="43">
        <f t="shared" si="3"/>
        <v>727</v>
      </c>
      <c r="P13" s="33">
        <f>L13/T5</f>
        <v>7.7167019027484143E-2</v>
      </c>
      <c r="Q13" s="33">
        <f>M13/U5</f>
        <v>0.1651902032308494</v>
      </c>
      <c r="R13" s="33">
        <f>N13/V5</f>
        <v>0.1625615763546798</v>
      </c>
      <c r="S13" s="33">
        <f>O13/W5</f>
        <v>0.13376264949402025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6</v>
      </c>
      <c r="E14" s="70">
        <v>10</v>
      </c>
      <c r="F14" s="70">
        <v>3</v>
      </c>
      <c r="G14" s="72">
        <f t="shared" si="1"/>
        <v>19</v>
      </c>
      <c r="H14" s="38">
        <v>4</v>
      </c>
      <c r="I14" s="70">
        <v>14</v>
      </c>
      <c r="J14" s="70">
        <v>7</v>
      </c>
      <c r="K14" s="40">
        <f t="shared" si="2"/>
        <v>25</v>
      </c>
      <c r="L14" s="41">
        <f t="shared" si="0"/>
        <v>10</v>
      </c>
      <c r="M14" s="42">
        <f t="shared" si="0"/>
        <v>24</v>
      </c>
      <c r="N14" s="42">
        <f t="shared" si="0"/>
        <v>10</v>
      </c>
      <c r="O14" s="43">
        <f t="shared" si="3"/>
        <v>44</v>
      </c>
      <c r="P14" s="33">
        <f>L14/T5</f>
        <v>5.2854122621564482E-3</v>
      </c>
      <c r="Q14" s="33">
        <f>M14/U5</f>
        <v>1.2506513809275664E-2</v>
      </c>
      <c r="R14" s="33">
        <f>N14/V5</f>
        <v>6.1576354679802959E-3</v>
      </c>
      <c r="S14" s="33">
        <f>O14/W5</f>
        <v>8.095676172953082E-3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873</v>
      </c>
      <c r="I19" s="60" t="s">
        <v>37</v>
      </c>
      <c r="J19" s="61">
        <f>H19/P19</f>
        <v>1.3267477203647415</v>
      </c>
      <c r="L19" s="91" t="s">
        <v>38</v>
      </c>
      <c r="M19" s="91"/>
      <c r="N19" s="91"/>
      <c r="O19" s="92"/>
      <c r="P19" s="62">
        <f>[2]Балтийск!$P$74</f>
        <v>658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89</v>
      </c>
      <c r="L21" s="60" t="s">
        <v>37</v>
      </c>
      <c r="M21" s="65">
        <f>K21/O10</f>
        <v>0.5114942528735632</v>
      </c>
    </row>
    <row r="22" spans="1:19" ht="15.75" x14ac:dyDescent="0.25">
      <c r="A22" s="57" t="s">
        <v>43</v>
      </c>
      <c r="K22" s="64">
        <v>2</v>
      </c>
      <c r="L22" s="60" t="s">
        <v>41</v>
      </c>
      <c r="M22" s="65">
        <f>K22/O11</f>
        <v>1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[1]Черняховск!$E$7</f>
        <v>2734</v>
      </c>
      <c r="U5" s="23">
        <f>[1]Черняховск!$E$8</f>
        <v>3448</v>
      </c>
      <c r="V5" s="23">
        <f>[1]Черняховск!$E$9</f>
        <v>2364</v>
      </c>
      <c r="W5" s="23">
        <f>SUM(T5:V5)</f>
        <v>8546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8</v>
      </c>
      <c r="E6" s="74">
        <v>40</v>
      </c>
      <c r="F6" s="74">
        <v>42</v>
      </c>
      <c r="G6" s="66">
        <f t="shared" ref="G6:G16" si="0">D6+E6+F6</f>
        <v>90</v>
      </c>
      <c r="H6" s="79">
        <v>10</v>
      </c>
      <c r="I6" s="74">
        <v>94</v>
      </c>
      <c r="J6" s="74">
        <v>82</v>
      </c>
      <c r="K6" s="29">
        <f>H6+I6+J6</f>
        <v>186</v>
      </c>
      <c r="L6" s="30">
        <f t="shared" ref="L6:N16" si="1">D6+H6</f>
        <v>18</v>
      </c>
      <c r="M6" s="31">
        <f t="shared" si="1"/>
        <v>134</v>
      </c>
      <c r="N6" s="31">
        <f t="shared" si="1"/>
        <v>124</v>
      </c>
      <c r="O6" s="32">
        <f>L6+M6+N6</f>
        <v>276</v>
      </c>
      <c r="P6" s="33">
        <f>L6/T5</f>
        <v>6.5837600585223113E-3</v>
      </c>
      <c r="Q6" s="33">
        <f>M6/U5</f>
        <v>3.88631090487239E-2</v>
      </c>
      <c r="R6" s="33">
        <f>N6/V5</f>
        <v>5.2453468697123522E-2</v>
      </c>
      <c r="S6" s="33">
        <f>O6/W5</f>
        <v>3.2295810905686874E-2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4</v>
      </c>
      <c r="E7" s="75">
        <v>16</v>
      </c>
      <c r="F7" s="75">
        <v>18</v>
      </c>
      <c r="G7" s="67">
        <f t="shared" si="0"/>
        <v>38</v>
      </c>
      <c r="H7" s="77">
        <v>8</v>
      </c>
      <c r="I7" s="75">
        <v>21</v>
      </c>
      <c r="J7" s="75">
        <v>18</v>
      </c>
      <c r="K7" s="40">
        <f t="shared" ref="K7:K16" si="2">H7+I7+J7</f>
        <v>47</v>
      </c>
      <c r="L7" s="41">
        <f t="shared" si="1"/>
        <v>12</v>
      </c>
      <c r="M7" s="42">
        <f t="shared" si="1"/>
        <v>37</v>
      </c>
      <c r="N7" s="42">
        <f t="shared" si="1"/>
        <v>36</v>
      </c>
      <c r="O7" s="43">
        <f>L7+M7+N7</f>
        <v>85</v>
      </c>
      <c r="P7" s="33">
        <f>L7/T5</f>
        <v>4.3891733723482075E-3</v>
      </c>
      <c r="Q7" s="33">
        <f>M7/U5</f>
        <v>1.0730858468677494E-2</v>
      </c>
      <c r="R7" s="33">
        <f>N7/V5</f>
        <v>1.5228426395939087E-2</v>
      </c>
      <c r="S7" s="33">
        <f>O7/W5</f>
        <v>9.9461736484905226E-3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12</v>
      </c>
      <c r="E8" s="75">
        <v>34</v>
      </c>
      <c r="F8" s="75">
        <v>42</v>
      </c>
      <c r="G8" s="67">
        <f t="shared" si="0"/>
        <v>88</v>
      </c>
      <c r="H8" s="77">
        <v>16</v>
      </c>
      <c r="I8" s="75">
        <v>56</v>
      </c>
      <c r="J8" s="75">
        <v>43</v>
      </c>
      <c r="K8" s="40">
        <f t="shared" si="2"/>
        <v>115</v>
      </c>
      <c r="L8" s="41">
        <f t="shared" si="1"/>
        <v>28</v>
      </c>
      <c r="M8" s="42">
        <f t="shared" si="1"/>
        <v>90</v>
      </c>
      <c r="N8" s="42">
        <f t="shared" si="1"/>
        <v>85</v>
      </c>
      <c r="O8" s="43">
        <f t="shared" ref="O8:O16" si="3">L8+M8+N8</f>
        <v>203</v>
      </c>
      <c r="P8" s="33">
        <f>L8/T5</f>
        <v>1.0241404535479151E-2</v>
      </c>
      <c r="Q8" s="33">
        <f>M8/U5</f>
        <v>2.6102088167053363E-2</v>
      </c>
      <c r="R8" s="33">
        <f>N8/V5</f>
        <v>3.5956006768189511E-2</v>
      </c>
      <c r="S8" s="33">
        <f>O8/W5</f>
        <v>2.3753802948747953E-2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130</v>
      </c>
      <c r="E9" s="75">
        <v>142</v>
      </c>
      <c r="F9" s="75">
        <v>48</v>
      </c>
      <c r="G9" s="67">
        <f t="shared" si="0"/>
        <v>320</v>
      </c>
      <c r="H9" s="77">
        <v>14</v>
      </c>
      <c r="I9" s="75">
        <v>8</v>
      </c>
      <c r="J9" s="75">
        <v>6</v>
      </c>
      <c r="K9" s="40">
        <f t="shared" si="2"/>
        <v>28</v>
      </c>
      <c r="L9" s="41">
        <f t="shared" si="1"/>
        <v>144</v>
      </c>
      <c r="M9" s="42">
        <f t="shared" si="1"/>
        <v>150</v>
      </c>
      <c r="N9" s="42">
        <f t="shared" si="1"/>
        <v>54</v>
      </c>
      <c r="O9" s="43">
        <f t="shared" si="3"/>
        <v>348</v>
      </c>
      <c r="P9" s="33">
        <f>L9/T5</f>
        <v>5.267008046817849E-2</v>
      </c>
      <c r="Q9" s="33">
        <f>M9/U5</f>
        <v>4.3503480278422275E-2</v>
      </c>
      <c r="R9" s="33">
        <f>N9/V5</f>
        <v>2.2842639593908629E-2</v>
      </c>
      <c r="S9" s="33">
        <f>O9/W5</f>
        <v>4.0720805054996492E-2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6</v>
      </c>
      <c r="E12" s="75">
        <v>10</v>
      </c>
      <c r="F12" s="75">
        <v>18</v>
      </c>
      <c r="G12" s="67">
        <f t="shared" si="0"/>
        <v>34</v>
      </c>
      <c r="H12" s="77">
        <v>8</v>
      </c>
      <c r="I12" s="75">
        <v>14</v>
      </c>
      <c r="J12" s="75">
        <v>20</v>
      </c>
      <c r="K12" s="40">
        <f t="shared" si="2"/>
        <v>42</v>
      </c>
      <c r="L12" s="41">
        <f t="shared" si="1"/>
        <v>14</v>
      </c>
      <c r="M12" s="42">
        <f t="shared" si="1"/>
        <v>24</v>
      </c>
      <c r="N12" s="42">
        <f t="shared" si="1"/>
        <v>38</v>
      </c>
      <c r="O12" s="43">
        <f t="shared" si="3"/>
        <v>76</v>
      </c>
      <c r="P12" s="33">
        <f>L12/T5</f>
        <v>5.1207022677395757E-3</v>
      </c>
      <c r="Q12" s="33">
        <f>M12/U5</f>
        <v>6.9605568445475635E-3</v>
      </c>
      <c r="R12" s="33">
        <f>N12/V5</f>
        <v>1.6074450084602367E-2</v>
      </c>
      <c r="S12" s="33">
        <f>O12/W5</f>
        <v>8.8930493798268194E-3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0"/>
        <v>0</v>
      </c>
      <c r="H13" s="77"/>
      <c r="I13" s="75"/>
      <c r="J13" s="75"/>
      <c r="K13" s="40">
        <f t="shared" si="2"/>
        <v>0</v>
      </c>
      <c r="L13" s="41">
        <f t="shared" si="1"/>
        <v>0</v>
      </c>
      <c r="M13" s="42">
        <f t="shared" si="1"/>
        <v>0</v>
      </c>
      <c r="N13" s="42">
        <f t="shared" si="1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6</v>
      </c>
      <c r="E14" s="75">
        <v>12</v>
      </c>
      <c r="F14" s="75">
        <v>14</v>
      </c>
      <c r="G14" s="67">
        <f t="shared" si="0"/>
        <v>32</v>
      </c>
      <c r="H14" s="77">
        <v>4</v>
      </c>
      <c r="I14" s="75">
        <v>16</v>
      </c>
      <c r="J14" s="75">
        <v>18</v>
      </c>
      <c r="K14" s="40">
        <f t="shared" si="2"/>
        <v>38</v>
      </c>
      <c r="L14" s="41">
        <f t="shared" si="1"/>
        <v>10</v>
      </c>
      <c r="M14" s="42">
        <f t="shared" si="1"/>
        <v>28</v>
      </c>
      <c r="N14" s="42">
        <f t="shared" si="1"/>
        <v>32</v>
      </c>
      <c r="O14" s="43">
        <f t="shared" si="3"/>
        <v>70</v>
      </c>
      <c r="P14" s="33">
        <f>L14/T5</f>
        <v>3.6576444769568397E-3</v>
      </c>
      <c r="Q14" s="33">
        <f>M14/U5</f>
        <v>8.1206496519721574E-3</v>
      </c>
      <c r="R14" s="33">
        <f>N14/V5</f>
        <v>1.3536379018612521E-2</v>
      </c>
      <c r="S14" s="33">
        <f>O14/W5</f>
        <v>8.1909665340510179E-3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46</v>
      </c>
      <c r="F15" s="75">
        <v>24</v>
      </c>
      <c r="G15" s="67">
        <f t="shared" si="0"/>
        <v>70</v>
      </c>
      <c r="H15" s="77"/>
      <c r="I15" s="75">
        <v>51</v>
      </c>
      <c r="J15" s="75">
        <v>42</v>
      </c>
      <c r="K15" s="40">
        <f t="shared" si="2"/>
        <v>93</v>
      </c>
      <c r="L15" s="41">
        <f t="shared" si="1"/>
        <v>0</v>
      </c>
      <c r="M15" s="42">
        <f t="shared" si="1"/>
        <v>97</v>
      </c>
      <c r="N15" s="42">
        <f t="shared" si="1"/>
        <v>66</v>
      </c>
      <c r="O15" s="43">
        <f t="shared" si="3"/>
        <v>163</v>
      </c>
      <c r="P15" s="33">
        <f>L15/T5</f>
        <v>0</v>
      </c>
      <c r="Q15" s="33">
        <f>M15/U5</f>
        <v>2.8132250580046404E-2</v>
      </c>
      <c r="R15" s="33">
        <f>N15/V5</f>
        <v>2.7918781725888325E-2</v>
      </c>
      <c r="S15" s="33">
        <f>O15/W5</f>
        <v>1.9073250643575942E-2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22</v>
      </c>
      <c r="F16" s="76">
        <v>20</v>
      </c>
      <c r="G16" s="68">
        <f t="shared" si="0"/>
        <v>42</v>
      </c>
      <c r="H16" s="78"/>
      <c r="I16" s="76">
        <v>30</v>
      </c>
      <c r="J16" s="76">
        <v>18</v>
      </c>
      <c r="K16" s="50">
        <f t="shared" si="2"/>
        <v>48</v>
      </c>
      <c r="L16" s="51">
        <f t="shared" si="1"/>
        <v>0</v>
      </c>
      <c r="M16" s="52">
        <f t="shared" si="1"/>
        <v>52</v>
      </c>
      <c r="N16" s="52">
        <f t="shared" si="1"/>
        <v>38</v>
      </c>
      <c r="O16" s="53">
        <f t="shared" si="3"/>
        <v>90</v>
      </c>
      <c r="P16" s="33">
        <f>L16/T5</f>
        <v>0</v>
      </c>
      <c r="Q16" s="33">
        <f>M16/U5</f>
        <v>1.5081206496519721E-2</v>
      </c>
      <c r="R16" s="33">
        <f>N16/V5</f>
        <v>1.6074450084602367E-2</v>
      </c>
      <c r="S16" s="33">
        <f>O16/W5</f>
        <v>1.0531242686637023E-2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[2]Черняховск!$P$74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[1]ГП1!$E$7</f>
        <v>5562</v>
      </c>
      <c r="U5" s="23">
        <f>[1]ГП1!$E$8</f>
        <v>7118</v>
      </c>
      <c r="V5" s="23">
        <f>[1]ГП1!$E$9</f>
        <v>5618</v>
      </c>
      <c r="W5" s="23">
        <f>SUM(T5:V5)</f>
        <v>18298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40</v>
      </c>
      <c r="E6" s="69">
        <v>84</v>
      </c>
      <c r="F6" s="69">
        <v>96</v>
      </c>
      <c r="G6" s="71">
        <f>D6+E6+F6</f>
        <v>220</v>
      </c>
      <c r="H6" s="27">
        <v>42</v>
      </c>
      <c r="I6" s="69">
        <v>106</v>
      </c>
      <c r="J6" s="69">
        <v>94</v>
      </c>
      <c r="K6" s="29">
        <f>H6+I6+J6</f>
        <v>242</v>
      </c>
      <c r="L6" s="30">
        <f t="shared" ref="L6:N16" si="0">D6+H6</f>
        <v>82</v>
      </c>
      <c r="M6" s="31">
        <f t="shared" si="0"/>
        <v>190</v>
      </c>
      <c r="N6" s="31">
        <f t="shared" si="0"/>
        <v>190</v>
      </c>
      <c r="O6" s="32">
        <f>L6+M6+N6</f>
        <v>462</v>
      </c>
      <c r="P6" s="33">
        <f>L6/T5</f>
        <v>1.4742898238043868E-2</v>
      </c>
      <c r="Q6" s="33">
        <f>M6/U5</f>
        <v>2.6692891261590336E-2</v>
      </c>
      <c r="R6" s="33">
        <f>N6/V5</f>
        <v>3.3819864720541118E-2</v>
      </c>
      <c r="S6" s="33">
        <f>O6/W5</f>
        <v>2.5248661055853099E-2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34</v>
      </c>
      <c r="E7" s="70">
        <v>63</v>
      </c>
      <c r="F7" s="70">
        <v>61</v>
      </c>
      <c r="G7" s="72">
        <f t="shared" ref="G7:G16" si="1">D7+E7+F7</f>
        <v>158</v>
      </c>
      <c r="H7" s="38">
        <v>35</v>
      </c>
      <c r="I7" s="70">
        <v>71</v>
      </c>
      <c r="J7" s="70">
        <v>69</v>
      </c>
      <c r="K7" s="40">
        <f t="shared" ref="K7:K16" si="2">H7+I7+J7</f>
        <v>175</v>
      </c>
      <c r="L7" s="41">
        <f t="shared" si="0"/>
        <v>69</v>
      </c>
      <c r="M7" s="42">
        <f t="shared" si="0"/>
        <v>134</v>
      </c>
      <c r="N7" s="42">
        <f t="shared" si="0"/>
        <v>130</v>
      </c>
      <c r="O7" s="43">
        <f>L7+M7+N7</f>
        <v>333</v>
      </c>
      <c r="P7" s="33">
        <f>L7/T5</f>
        <v>1.2405609492988134E-2</v>
      </c>
      <c r="Q7" s="33">
        <f>M7/U5</f>
        <v>1.8825512784490024E-2</v>
      </c>
      <c r="R7" s="33">
        <f>N7/V5</f>
        <v>2.3139907440370238E-2</v>
      </c>
      <c r="S7" s="33">
        <f>O7/W5</f>
        <v>1.8198710241556455E-2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29</v>
      </c>
      <c r="E8" s="70">
        <v>71</v>
      </c>
      <c r="F8" s="70">
        <v>74</v>
      </c>
      <c r="G8" s="72">
        <f t="shared" si="1"/>
        <v>174</v>
      </c>
      <c r="H8" s="38">
        <v>30</v>
      </c>
      <c r="I8" s="70">
        <v>82</v>
      </c>
      <c r="J8" s="70">
        <v>78</v>
      </c>
      <c r="K8" s="40">
        <f t="shared" si="2"/>
        <v>190</v>
      </c>
      <c r="L8" s="41">
        <f t="shared" si="0"/>
        <v>59</v>
      </c>
      <c r="M8" s="42">
        <f t="shared" si="0"/>
        <v>153</v>
      </c>
      <c r="N8" s="42">
        <f t="shared" si="0"/>
        <v>152</v>
      </c>
      <c r="O8" s="43">
        <f t="shared" ref="O8:O16" si="3">L8+M8+N8</f>
        <v>364</v>
      </c>
      <c r="P8" s="33">
        <f>L8/T5</f>
        <v>1.0607695073714491E-2</v>
      </c>
      <c r="Q8" s="33">
        <f>M8/U5</f>
        <v>2.1494801910649057E-2</v>
      </c>
      <c r="R8" s="33">
        <f>N8/V5</f>
        <v>2.7055891776432896E-2</v>
      </c>
      <c r="S8" s="33">
        <f>O8/W5</f>
        <v>1.9892884468247895E-2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78</v>
      </c>
      <c r="E9" s="70">
        <v>121</v>
      </c>
      <c r="F9" s="70">
        <v>111</v>
      </c>
      <c r="G9" s="72">
        <f t="shared" si="1"/>
        <v>310</v>
      </c>
      <c r="H9" s="38">
        <v>69</v>
      </c>
      <c r="I9" s="70">
        <v>110</v>
      </c>
      <c r="J9" s="70">
        <v>105</v>
      </c>
      <c r="K9" s="40">
        <f t="shared" si="2"/>
        <v>284</v>
      </c>
      <c r="L9" s="41">
        <f t="shared" si="0"/>
        <v>147</v>
      </c>
      <c r="M9" s="42">
        <f t="shared" si="0"/>
        <v>231</v>
      </c>
      <c r="N9" s="42">
        <f t="shared" si="0"/>
        <v>216</v>
      </c>
      <c r="O9" s="43">
        <f t="shared" si="3"/>
        <v>594</v>
      </c>
      <c r="P9" s="33">
        <f>L9/T5</f>
        <v>2.6429341963322545E-2</v>
      </c>
      <c r="Q9" s="33">
        <f>M9/U5</f>
        <v>3.2452936218038776E-2</v>
      </c>
      <c r="R9" s="33">
        <f>N9/V5</f>
        <v>3.8447846208615168E-2</v>
      </c>
      <c r="S9" s="33">
        <f>O9/W5</f>
        <v>3.2462564214668269E-2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49</v>
      </c>
      <c r="E10" s="70">
        <v>98</v>
      </c>
      <c r="F10" s="70">
        <v>94</v>
      </c>
      <c r="G10" s="72">
        <f t="shared" si="1"/>
        <v>241</v>
      </c>
      <c r="H10" s="38">
        <v>38</v>
      </c>
      <c r="I10" s="70">
        <v>96</v>
      </c>
      <c r="J10" s="70">
        <v>91</v>
      </c>
      <c r="K10" s="40">
        <f t="shared" si="2"/>
        <v>225</v>
      </c>
      <c r="L10" s="41">
        <f t="shared" si="0"/>
        <v>87</v>
      </c>
      <c r="M10" s="42">
        <f t="shared" si="0"/>
        <v>194</v>
      </c>
      <c r="N10" s="42">
        <f t="shared" si="0"/>
        <v>185</v>
      </c>
      <c r="O10" s="43">
        <f t="shared" si="3"/>
        <v>466</v>
      </c>
      <c r="P10" s="33">
        <f>L10/T5</f>
        <v>1.5641855447680691E-2</v>
      </c>
      <c r="Q10" s="33">
        <f>M10/U5</f>
        <v>2.7254846867097501E-2</v>
      </c>
      <c r="R10" s="33">
        <f>N10/V5</f>
        <v>3.2929868280526881E-2</v>
      </c>
      <c r="S10" s="33">
        <f>O10/W5</f>
        <v>2.5467264181877801E-2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53</v>
      </c>
      <c r="E12" s="70">
        <v>94</v>
      </c>
      <c r="F12" s="70">
        <v>91</v>
      </c>
      <c r="G12" s="72">
        <f t="shared" si="1"/>
        <v>238</v>
      </c>
      <c r="H12" s="38">
        <v>51</v>
      </c>
      <c r="I12" s="70">
        <v>98</v>
      </c>
      <c r="J12" s="70">
        <v>86</v>
      </c>
      <c r="K12" s="40">
        <f t="shared" si="2"/>
        <v>235</v>
      </c>
      <c r="L12" s="41">
        <f t="shared" si="0"/>
        <v>104</v>
      </c>
      <c r="M12" s="42">
        <f t="shared" si="0"/>
        <v>192</v>
      </c>
      <c r="N12" s="42">
        <f t="shared" si="0"/>
        <v>177</v>
      </c>
      <c r="O12" s="43">
        <f t="shared" si="3"/>
        <v>473</v>
      </c>
      <c r="P12" s="33">
        <f>L12/T5</f>
        <v>1.8698309960445882E-2</v>
      </c>
      <c r="Q12" s="33">
        <f>M12/U5</f>
        <v>2.6973869064343917E-2</v>
      </c>
      <c r="R12" s="33">
        <f>N12/V5</f>
        <v>3.1505873976504097E-2</v>
      </c>
      <c r="S12" s="33">
        <f>O12/W5</f>
        <v>2.584981965242103E-2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61</v>
      </c>
      <c r="E13" s="70">
        <v>89</v>
      </c>
      <c r="F13" s="70">
        <v>91</v>
      </c>
      <c r="G13" s="72">
        <f t="shared" si="1"/>
        <v>241</v>
      </c>
      <c r="H13" s="38">
        <v>63</v>
      </c>
      <c r="I13" s="70">
        <v>93</v>
      </c>
      <c r="J13" s="70">
        <v>89</v>
      </c>
      <c r="K13" s="40">
        <f t="shared" si="2"/>
        <v>245</v>
      </c>
      <c r="L13" s="41">
        <f t="shared" si="0"/>
        <v>124</v>
      </c>
      <c r="M13" s="42">
        <f t="shared" si="0"/>
        <v>182</v>
      </c>
      <c r="N13" s="42">
        <f t="shared" si="0"/>
        <v>180</v>
      </c>
      <c r="O13" s="43">
        <f t="shared" si="3"/>
        <v>486</v>
      </c>
      <c r="P13" s="33">
        <f>L13/T5</f>
        <v>2.2294138798993168E-2</v>
      </c>
      <c r="Q13" s="33">
        <f>M13/U5</f>
        <v>2.5568980050576003E-2</v>
      </c>
      <c r="R13" s="33">
        <f>N13/V5</f>
        <v>3.2039871840512636E-2</v>
      </c>
      <c r="S13" s="33">
        <f>O13/W5</f>
        <v>2.6560279812001313E-2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28</v>
      </c>
      <c r="E15" s="70">
        <v>88</v>
      </c>
      <c r="F15" s="70">
        <v>71</v>
      </c>
      <c r="G15" s="72">
        <f t="shared" si="1"/>
        <v>187</v>
      </c>
      <c r="H15" s="38">
        <v>44</v>
      </c>
      <c r="I15" s="70">
        <v>91</v>
      </c>
      <c r="J15" s="70">
        <v>87</v>
      </c>
      <c r="K15" s="40">
        <f t="shared" si="2"/>
        <v>222</v>
      </c>
      <c r="L15" s="41">
        <f t="shared" si="0"/>
        <v>72</v>
      </c>
      <c r="M15" s="42">
        <f t="shared" si="0"/>
        <v>179</v>
      </c>
      <c r="N15" s="42">
        <f t="shared" si="0"/>
        <v>158</v>
      </c>
      <c r="O15" s="43">
        <f t="shared" si="3"/>
        <v>409</v>
      </c>
      <c r="P15" s="33">
        <f>L15/T5</f>
        <v>1.2944983818770227E-2</v>
      </c>
      <c r="Q15" s="33">
        <f>M15/U5</f>
        <v>2.5147513346445632E-2</v>
      </c>
      <c r="R15" s="33">
        <f>N15/V5</f>
        <v>2.8123887504449982E-2</v>
      </c>
      <c r="S15" s="33">
        <f>O15/W5</f>
        <v>2.2352169636025796E-2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20</v>
      </c>
      <c r="E16" s="49">
        <v>56</v>
      </c>
      <c r="F16" s="49">
        <v>55</v>
      </c>
      <c r="G16" s="73">
        <f t="shared" si="1"/>
        <v>131</v>
      </c>
      <c r="H16" s="48">
        <v>27</v>
      </c>
      <c r="I16" s="49">
        <v>66</v>
      </c>
      <c r="J16" s="49">
        <v>59</v>
      </c>
      <c r="K16" s="50">
        <f t="shared" si="2"/>
        <v>152</v>
      </c>
      <c r="L16" s="51">
        <f t="shared" si="0"/>
        <v>47</v>
      </c>
      <c r="M16" s="52">
        <f t="shared" si="0"/>
        <v>122</v>
      </c>
      <c r="N16" s="52">
        <f t="shared" si="0"/>
        <v>114</v>
      </c>
      <c r="O16" s="53">
        <f t="shared" si="3"/>
        <v>283</v>
      </c>
      <c r="P16" s="33">
        <f>L16/T5</f>
        <v>8.4501977705861205E-3</v>
      </c>
      <c r="Q16" s="33">
        <f>M16/U5</f>
        <v>1.713964596796853E-2</v>
      </c>
      <c r="R16" s="33">
        <f>N16/V5</f>
        <v>2.029191883232467E-2</v>
      </c>
      <c r="S16" s="33">
        <f>O16/W5</f>
        <v>1.5466171166247678E-2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[2]ГП1!$P$74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[1]ГП2!$E$7</f>
        <v>4471</v>
      </c>
      <c r="U5" s="23">
        <f>[1]ГП2!$E$8</f>
        <v>5455</v>
      </c>
      <c r="V5" s="23">
        <f>[1]ГП2!$E$9</f>
        <v>3623</v>
      </c>
      <c r="W5" s="23">
        <f>SUM(T5:V5)</f>
        <v>13549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</v>
      </c>
      <c r="E6" s="69">
        <v>91</v>
      </c>
      <c r="F6" s="69">
        <v>138</v>
      </c>
      <c r="G6" s="71">
        <f>D6+E6+F6</f>
        <v>233</v>
      </c>
      <c r="H6" s="27">
        <v>2</v>
      </c>
      <c r="I6" s="69">
        <v>169</v>
      </c>
      <c r="J6" s="69">
        <v>381</v>
      </c>
      <c r="K6" s="29">
        <f>H6+I6+J6</f>
        <v>552</v>
      </c>
      <c r="L6" s="30">
        <f t="shared" ref="L6:N16" si="0">D6+H6</f>
        <v>6</v>
      </c>
      <c r="M6" s="31">
        <f t="shared" si="0"/>
        <v>260</v>
      </c>
      <c r="N6" s="31">
        <f t="shared" si="0"/>
        <v>519</v>
      </c>
      <c r="O6" s="32">
        <f>L6+M6+N6</f>
        <v>785</v>
      </c>
      <c r="P6" s="33">
        <f>L6/T5</f>
        <v>1.3419816595839856E-3</v>
      </c>
      <c r="Q6" s="33">
        <f>M6/U5</f>
        <v>4.7662694775435381E-2</v>
      </c>
      <c r="R6" s="33">
        <f>N6/V5</f>
        <v>0.14325144907535192</v>
      </c>
      <c r="S6" s="33">
        <f>O6/W5</f>
        <v>5.793785519226511E-2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82">
        <v>339</v>
      </c>
      <c r="E7" s="83">
        <v>267</v>
      </c>
      <c r="F7" s="83">
        <v>184</v>
      </c>
      <c r="G7" s="84">
        <f t="shared" ref="G7:G16" si="1">D7+E7+F7</f>
        <v>790</v>
      </c>
      <c r="H7" s="82">
        <v>344</v>
      </c>
      <c r="I7" s="83">
        <v>404</v>
      </c>
      <c r="J7" s="83">
        <v>405</v>
      </c>
      <c r="K7" s="40">
        <f t="shared" ref="K7:K16" si="2">H7+I7+J7</f>
        <v>1153</v>
      </c>
      <c r="L7" s="41">
        <f t="shared" si="0"/>
        <v>683</v>
      </c>
      <c r="M7" s="42">
        <f t="shared" si="0"/>
        <v>671</v>
      </c>
      <c r="N7" s="42">
        <f t="shared" si="0"/>
        <v>589</v>
      </c>
      <c r="O7" s="43">
        <f>L7+M7+N7</f>
        <v>1943</v>
      </c>
      <c r="P7" s="33">
        <f>L7/T5</f>
        <v>0.1527622455826437</v>
      </c>
      <c r="Q7" s="33">
        <f>M7/U5</f>
        <v>0.123006416131989</v>
      </c>
      <c r="R7" s="33">
        <f>N7/V5</f>
        <v>0.16257245376759591</v>
      </c>
      <c r="S7" s="33">
        <f>O7/W5</f>
        <v>0.14340541737397594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310</v>
      </c>
      <c r="E8" s="70">
        <v>768</v>
      </c>
      <c r="F8" s="70">
        <v>420</v>
      </c>
      <c r="G8" s="72">
        <f t="shared" si="1"/>
        <v>1498</v>
      </c>
      <c r="H8" s="38">
        <v>278</v>
      </c>
      <c r="I8" s="70">
        <v>1171</v>
      </c>
      <c r="J8" s="70">
        <v>1086</v>
      </c>
      <c r="K8" s="40">
        <f t="shared" si="2"/>
        <v>2535</v>
      </c>
      <c r="L8" s="41">
        <f t="shared" si="0"/>
        <v>588</v>
      </c>
      <c r="M8" s="42">
        <f t="shared" si="0"/>
        <v>1939</v>
      </c>
      <c r="N8" s="42">
        <f t="shared" si="0"/>
        <v>1506</v>
      </c>
      <c r="O8" s="43">
        <f t="shared" ref="O8:O16" si="3">L8+M8+N8</f>
        <v>4033</v>
      </c>
      <c r="P8" s="33">
        <f>L8/T5</f>
        <v>0.13151420263923061</v>
      </c>
      <c r="Q8" s="33">
        <f>M8/U5</f>
        <v>0.35545371219065081</v>
      </c>
      <c r="R8" s="33">
        <f>N8/V5</f>
        <v>0.41567761523599228</v>
      </c>
      <c r="S8" s="33">
        <f>O8/W5</f>
        <v>0.29766034393682189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221</v>
      </c>
      <c r="E9" s="70">
        <v>210</v>
      </c>
      <c r="F9" s="70">
        <v>25</v>
      </c>
      <c r="G9" s="72">
        <f t="shared" si="1"/>
        <v>456</v>
      </c>
      <c r="H9" s="38">
        <v>24</v>
      </c>
      <c r="I9" s="70">
        <v>63</v>
      </c>
      <c r="J9" s="70">
        <v>5</v>
      </c>
      <c r="K9" s="40">
        <f t="shared" si="2"/>
        <v>92</v>
      </c>
      <c r="L9" s="41">
        <f t="shared" si="0"/>
        <v>245</v>
      </c>
      <c r="M9" s="42">
        <f t="shared" si="0"/>
        <v>273</v>
      </c>
      <c r="N9" s="42">
        <f t="shared" si="0"/>
        <v>30</v>
      </c>
      <c r="O9" s="43">
        <f t="shared" si="3"/>
        <v>548</v>
      </c>
      <c r="P9" s="33">
        <f>L9/T5</f>
        <v>5.4797584433012747E-2</v>
      </c>
      <c r="Q9" s="33">
        <f>M9/U5</f>
        <v>5.0045829514207149E-2</v>
      </c>
      <c r="R9" s="33">
        <f>N9/V5</f>
        <v>8.2804305823902837E-3</v>
      </c>
      <c r="S9" s="33">
        <f>O9/W5</f>
        <v>4.0445789357148126E-2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/>
      <c r="F10" s="70"/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2</v>
      </c>
      <c r="M10" s="42">
        <f t="shared" si="0"/>
        <v>0</v>
      </c>
      <c r="N10" s="42">
        <f t="shared" si="0"/>
        <v>0</v>
      </c>
      <c r="O10" s="43">
        <f t="shared" si="3"/>
        <v>2</v>
      </c>
      <c r="P10" s="33">
        <f>L10/T5</f>
        <v>4.4732721986132855E-4</v>
      </c>
      <c r="Q10" s="33">
        <f>M10/U5</f>
        <v>0</v>
      </c>
      <c r="R10" s="33">
        <f>N10/V5</f>
        <v>0</v>
      </c>
      <c r="S10" s="33">
        <f>O10/W5</f>
        <v>1.4761236991659902E-4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2</v>
      </c>
      <c r="E11" s="70"/>
      <c r="F11" s="70"/>
      <c r="G11" s="72">
        <f t="shared" si="1"/>
        <v>2</v>
      </c>
      <c r="H11" s="38"/>
      <c r="I11" s="70"/>
      <c r="J11" s="70"/>
      <c r="K11" s="40">
        <f t="shared" si="2"/>
        <v>0</v>
      </c>
      <c r="L11" s="41">
        <f t="shared" si="0"/>
        <v>2</v>
      </c>
      <c r="M11" s="42">
        <f t="shared" si="0"/>
        <v>0</v>
      </c>
      <c r="N11" s="42">
        <f t="shared" si="0"/>
        <v>0</v>
      </c>
      <c r="O11" s="43">
        <f t="shared" si="3"/>
        <v>2</v>
      </c>
      <c r="P11" s="33">
        <f>L11/T5</f>
        <v>4.4732721986132855E-4</v>
      </c>
      <c r="Q11" s="33">
        <f>M11/U5</f>
        <v>0</v>
      </c>
      <c r="R11" s="33">
        <f>N11/V5</f>
        <v>0</v>
      </c>
      <c r="S11" s="33">
        <f>O11/W5</f>
        <v>1.4761236991659902E-4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34</v>
      </c>
      <c r="E12" s="70">
        <v>111</v>
      </c>
      <c r="F12" s="70">
        <v>158</v>
      </c>
      <c r="G12" s="72">
        <f t="shared" si="1"/>
        <v>303</v>
      </c>
      <c r="H12" s="38">
        <v>58</v>
      </c>
      <c r="I12" s="70">
        <v>1229</v>
      </c>
      <c r="J12" s="70">
        <v>409</v>
      </c>
      <c r="K12" s="40">
        <f t="shared" si="2"/>
        <v>1696</v>
      </c>
      <c r="L12" s="41">
        <f t="shared" si="0"/>
        <v>92</v>
      </c>
      <c r="M12" s="42">
        <f t="shared" si="0"/>
        <v>1340</v>
      </c>
      <c r="N12" s="42">
        <f t="shared" si="0"/>
        <v>567</v>
      </c>
      <c r="O12" s="43">
        <f t="shared" si="3"/>
        <v>1999</v>
      </c>
      <c r="P12" s="33">
        <f>L12/T5</f>
        <v>2.0577052113621114E-2</v>
      </c>
      <c r="Q12" s="33">
        <f>M12/U5</f>
        <v>0.24564619615032079</v>
      </c>
      <c r="R12" s="33">
        <f>N12/V5</f>
        <v>0.15650013800717638</v>
      </c>
      <c r="S12" s="33">
        <f>O12/W5</f>
        <v>0.1475385637316407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358</v>
      </c>
      <c r="E13" s="70">
        <v>430</v>
      </c>
      <c r="F13" s="70">
        <v>225</v>
      </c>
      <c r="G13" s="72">
        <f t="shared" si="1"/>
        <v>1013</v>
      </c>
      <c r="H13" s="38">
        <v>381</v>
      </c>
      <c r="I13" s="70">
        <v>678</v>
      </c>
      <c r="J13" s="70">
        <v>404</v>
      </c>
      <c r="K13" s="40">
        <f t="shared" si="2"/>
        <v>1463</v>
      </c>
      <c r="L13" s="41">
        <f t="shared" si="0"/>
        <v>739</v>
      </c>
      <c r="M13" s="42">
        <f t="shared" si="0"/>
        <v>1108</v>
      </c>
      <c r="N13" s="42">
        <f t="shared" si="0"/>
        <v>629</v>
      </c>
      <c r="O13" s="43">
        <f t="shared" si="3"/>
        <v>2476</v>
      </c>
      <c r="P13" s="33">
        <f>L13/T5</f>
        <v>0.16528740773876091</v>
      </c>
      <c r="Q13" s="33">
        <f>M13/U5</f>
        <v>0.20311640696608615</v>
      </c>
      <c r="R13" s="33">
        <f>N13/V5</f>
        <v>0.17361302787744962</v>
      </c>
      <c r="S13" s="33">
        <f>O13/W5</f>
        <v>0.18274411395674958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38</v>
      </c>
      <c r="F14" s="70">
        <v>4</v>
      </c>
      <c r="G14" s="72">
        <f t="shared" si="1"/>
        <v>46</v>
      </c>
      <c r="H14" s="38">
        <v>8</v>
      </c>
      <c r="I14" s="70">
        <v>45</v>
      </c>
      <c r="J14" s="70">
        <v>19</v>
      </c>
      <c r="K14" s="40">
        <f t="shared" si="2"/>
        <v>72</v>
      </c>
      <c r="L14" s="41">
        <f t="shared" si="0"/>
        <v>12</v>
      </c>
      <c r="M14" s="42">
        <f t="shared" si="0"/>
        <v>83</v>
      </c>
      <c r="N14" s="42">
        <f t="shared" si="0"/>
        <v>23</v>
      </c>
      <c r="O14" s="43">
        <f t="shared" si="3"/>
        <v>118</v>
      </c>
      <c r="P14" s="33">
        <f>L14/T5</f>
        <v>2.6839633191679713E-3</v>
      </c>
      <c r="Q14" s="33">
        <f>M14/U5</f>
        <v>1.5215398716773602E-2</v>
      </c>
      <c r="R14" s="33">
        <f>N14/V5</f>
        <v>6.3483301131658848E-3</v>
      </c>
      <c r="S14" s="33">
        <f>O14/W5</f>
        <v>8.7091298250793411E-3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83">
        <v>18</v>
      </c>
      <c r="F15" s="83">
        <v>6</v>
      </c>
      <c r="G15" s="84">
        <f t="shared" si="1"/>
        <v>24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18</v>
      </c>
      <c r="N15" s="42">
        <f t="shared" si="0"/>
        <v>6</v>
      </c>
      <c r="O15" s="43">
        <f t="shared" si="3"/>
        <v>24</v>
      </c>
      <c r="P15" s="33">
        <f>L15/T5</f>
        <v>0</v>
      </c>
      <c r="Q15" s="33">
        <f>M15/U5</f>
        <v>3.2997250229147572E-3</v>
      </c>
      <c r="R15" s="33">
        <f>N15/V5</f>
        <v>1.6560861164780568E-3</v>
      </c>
      <c r="S15" s="33">
        <f>O15/W5</f>
        <v>1.7713484389991882E-3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</v>
      </c>
      <c r="I19" s="60" t="s">
        <v>37</v>
      </c>
      <c r="J19" s="61">
        <f>H19/P19</f>
        <v>5.284015852047556E-4</v>
      </c>
      <c r="L19" s="91" t="s">
        <v>38</v>
      </c>
      <c r="M19" s="91"/>
      <c r="N19" s="91"/>
      <c r="O19" s="92"/>
      <c r="P19" s="62">
        <f>[2]ГП2!$P$74</f>
        <v>7570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[1]ГП3!$E$7</f>
        <v>1008</v>
      </c>
      <c r="U5" s="23">
        <f>[1]ГП3!$E$8</f>
        <v>1356</v>
      </c>
      <c r="V5" s="23">
        <f>[1]ГП3!$E$9</f>
        <v>582</v>
      </c>
      <c r="W5" s="23">
        <f>SUM(T5:V5)</f>
        <v>2946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7</v>
      </c>
      <c r="E6" s="69">
        <v>189</v>
      </c>
      <c r="F6" s="69">
        <v>97</v>
      </c>
      <c r="G6" s="71">
        <f>D6+E6+F6</f>
        <v>293</v>
      </c>
      <c r="H6" s="27">
        <v>1</v>
      </c>
      <c r="I6" s="69">
        <v>213</v>
      </c>
      <c r="J6" s="69">
        <v>120</v>
      </c>
      <c r="K6" s="29">
        <f>H6+I6+J6</f>
        <v>334</v>
      </c>
      <c r="L6" s="30">
        <f t="shared" ref="L6:N16" si="0">D6+H6</f>
        <v>8</v>
      </c>
      <c r="M6" s="31">
        <f t="shared" si="0"/>
        <v>402</v>
      </c>
      <c r="N6" s="31">
        <f t="shared" si="0"/>
        <v>217</v>
      </c>
      <c r="O6" s="32">
        <f>L6+M6+N6</f>
        <v>627</v>
      </c>
      <c r="P6" s="33">
        <f>L6/T5</f>
        <v>7.9365079365079361E-3</v>
      </c>
      <c r="Q6" s="33">
        <f>M6/U5</f>
        <v>0.29646017699115046</v>
      </c>
      <c r="R6" s="33">
        <f>N6/V5</f>
        <v>0.37285223367697595</v>
      </c>
      <c r="S6" s="33">
        <f>O6/W5</f>
        <v>0.21283095723014256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10</v>
      </c>
      <c r="F7" s="70">
        <v>12</v>
      </c>
      <c r="G7" s="72">
        <f t="shared" ref="G7:G16" si="1">D7+E7+F7</f>
        <v>22</v>
      </c>
      <c r="H7" s="38"/>
      <c r="I7" s="70">
        <v>12</v>
      </c>
      <c r="J7" s="70">
        <v>12</v>
      </c>
      <c r="K7" s="40">
        <f t="shared" ref="K7:K16" si="2">H7+I7+J7</f>
        <v>24</v>
      </c>
      <c r="L7" s="41">
        <f t="shared" si="0"/>
        <v>0</v>
      </c>
      <c r="M7" s="42">
        <f t="shared" si="0"/>
        <v>22</v>
      </c>
      <c r="N7" s="42">
        <f t="shared" si="0"/>
        <v>24</v>
      </c>
      <c r="O7" s="43">
        <f>L7+M7+N7</f>
        <v>46</v>
      </c>
      <c r="P7" s="33">
        <f>L7/T5</f>
        <v>0</v>
      </c>
      <c r="Q7" s="33">
        <f>M7/U5</f>
        <v>1.6224188790560472E-2</v>
      </c>
      <c r="R7" s="33">
        <f>N7/V5</f>
        <v>4.1237113402061855E-2</v>
      </c>
      <c r="S7" s="33">
        <f>O7/W5</f>
        <v>1.5614392396469789E-2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8</v>
      </c>
      <c r="E8" s="70">
        <v>54</v>
      </c>
      <c r="F8" s="70">
        <v>27</v>
      </c>
      <c r="G8" s="72">
        <f t="shared" si="1"/>
        <v>89</v>
      </c>
      <c r="H8" s="38">
        <v>21</v>
      </c>
      <c r="I8" s="70">
        <v>103</v>
      </c>
      <c r="J8" s="70">
        <v>51</v>
      </c>
      <c r="K8" s="40">
        <f t="shared" si="2"/>
        <v>175</v>
      </c>
      <c r="L8" s="41">
        <f t="shared" si="0"/>
        <v>29</v>
      </c>
      <c r="M8" s="42">
        <f t="shared" si="0"/>
        <v>157</v>
      </c>
      <c r="N8" s="42">
        <f t="shared" si="0"/>
        <v>78</v>
      </c>
      <c r="O8" s="43">
        <f t="shared" ref="O8:O16" si="3">L8+M8+N8</f>
        <v>264</v>
      </c>
      <c r="P8" s="33">
        <f>L8/T5</f>
        <v>2.8769841269841268E-2</v>
      </c>
      <c r="Q8" s="33">
        <f>M8/U5</f>
        <v>0.11578171091445427</v>
      </c>
      <c r="R8" s="33">
        <f>N8/V5</f>
        <v>0.13402061855670103</v>
      </c>
      <c r="S8" s="33">
        <f>O8/W5</f>
        <v>8.9613034623217916E-2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101</v>
      </c>
      <c r="E9" s="70">
        <v>102</v>
      </c>
      <c r="F9" s="70">
        <v>75</v>
      </c>
      <c r="G9" s="72">
        <f t="shared" si="1"/>
        <v>278</v>
      </c>
      <c r="H9" s="38">
        <v>5</v>
      </c>
      <c r="I9" s="70">
        <v>31</v>
      </c>
      <c r="J9" s="70">
        <v>23</v>
      </c>
      <c r="K9" s="40">
        <f t="shared" si="2"/>
        <v>59</v>
      </c>
      <c r="L9" s="41">
        <f t="shared" si="0"/>
        <v>106</v>
      </c>
      <c r="M9" s="42">
        <f t="shared" si="0"/>
        <v>133</v>
      </c>
      <c r="N9" s="42">
        <f t="shared" si="0"/>
        <v>98</v>
      </c>
      <c r="O9" s="43">
        <f t="shared" si="3"/>
        <v>337</v>
      </c>
      <c r="P9" s="33">
        <f>L9/T5</f>
        <v>0.10515873015873016</v>
      </c>
      <c r="Q9" s="33">
        <f>M9/U5</f>
        <v>9.8082595870206485E-2</v>
      </c>
      <c r="R9" s="33">
        <f>N9/V5</f>
        <v>0.16838487972508592</v>
      </c>
      <c r="S9" s="33">
        <f>O9/W5</f>
        <v>0.11439239646978955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37</v>
      </c>
      <c r="E12" s="70">
        <v>24</v>
      </c>
      <c r="F12" s="70">
        <v>20</v>
      </c>
      <c r="G12" s="72">
        <f t="shared" si="1"/>
        <v>81</v>
      </c>
      <c r="H12" s="38">
        <v>11</v>
      </c>
      <c r="I12" s="70">
        <v>37</v>
      </c>
      <c r="J12" s="70">
        <v>42</v>
      </c>
      <c r="K12" s="40">
        <f t="shared" si="2"/>
        <v>90</v>
      </c>
      <c r="L12" s="41">
        <f t="shared" si="0"/>
        <v>48</v>
      </c>
      <c r="M12" s="42">
        <f t="shared" si="0"/>
        <v>61</v>
      </c>
      <c r="N12" s="42">
        <f t="shared" si="0"/>
        <v>62</v>
      </c>
      <c r="O12" s="43">
        <f t="shared" si="3"/>
        <v>171</v>
      </c>
      <c r="P12" s="33">
        <f>L12/T5</f>
        <v>4.7619047619047616E-2</v>
      </c>
      <c r="Q12" s="33">
        <f>M12/U5</f>
        <v>4.498525073746313E-2</v>
      </c>
      <c r="R12" s="33">
        <f>N12/V5</f>
        <v>0.10652920962199312</v>
      </c>
      <c r="S12" s="33">
        <f>O12/W5</f>
        <v>5.8044806517311608E-2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42</v>
      </c>
      <c r="E13" s="70">
        <v>89</v>
      </c>
      <c r="F13" s="70">
        <v>37</v>
      </c>
      <c r="G13" s="72">
        <f t="shared" si="1"/>
        <v>168</v>
      </c>
      <c r="H13" s="38">
        <v>29</v>
      </c>
      <c r="I13" s="70">
        <v>82</v>
      </c>
      <c r="J13" s="70">
        <v>46</v>
      </c>
      <c r="K13" s="40">
        <f t="shared" si="2"/>
        <v>157</v>
      </c>
      <c r="L13" s="41">
        <f t="shared" si="0"/>
        <v>71</v>
      </c>
      <c r="M13" s="42">
        <f t="shared" si="0"/>
        <v>171</v>
      </c>
      <c r="N13" s="42">
        <f t="shared" si="0"/>
        <v>83</v>
      </c>
      <c r="O13" s="43">
        <f t="shared" si="3"/>
        <v>325</v>
      </c>
      <c r="P13" s="33">
        <f>L13/T5</f>
        <v>7.0436507936507936E-2</v>
      </c>
      <c r="Q13" s="33">
        <f>M13/U5</f>
        <v>0.12610619469026549</v>
      </c>
      <c r="R13" s="33">
        <f>N13/V5</f>
        <v>0.14261168384879724</v>
      </c>
      <c r="S13" s="33">
        <f>O13/W5</f>
        <v>0.11031907671418872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</v>
      </c>
      <c r="E15" s="70">
        <v>34</v>
      </c>
      <c r="F15" s="70">
        <v>19</v>
      </c>
      <c r="G15" s="72">
        <f t="shared" si="1"/>
        <v>55</v>
      </c>
      <c r="H15" s="38">
        <v>2</v>
      </c>
      <c r="I15" s="70">
        <v>27</v>
      </c>
      <c r="J15" s="70">
        <v>23</v>
      </c>
      <c r="K15" s="40">
        <f t="shared" si="2"/>
        <v>52</v>
      </c>
      <c r="L15" s="41">
        <f t="shared" si="0"/>
        <v>4</v>
      </c>
      <c r="M15" s="42">
        <f t="shared" si="0"/>
        <v>61</v>
      </c>
      <c r="N15" s="42">
        <f t="shared" si="0"/>
        <v>42</v>
      </c>
      <c r="O15" s="43">
        <f t="shared" si="3"/>
        <v>107</v>
      </c>
      <c r="P15" s="33">
        <f>L15/T5</f>
        <v>3.968253968253968E-3</v>
      </c>
      <c r="Q15" s="33">
        <f>M15/U5</f>
        <v>4.498525073746313E-2</v>
      </c>
      <c r="R15" s="33">
        <f>N15/V5</f>
        <v>7.2164948453608241E-2</v>
      </c>
      <c r="S15" s="33">
        <f>O15/W5</f>
        <v>3.63204344874406E-2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</v>
      </c>
      <c r="F16" s="49">
        <v>2</v>
      </c>
      <c r="G16" s="73">
        <f t="shared" si="1"/>
        <v>5</v>
      </c>
      <c r="H16" s="48"/>
      <c r="I16" s="49">
        <v>3</v>
      </c>
      <c r="J16" s="49">
        <v>4</v>
      </c>
      <c r="K16" s="50">
        <f t="shared" si="2"/>
        <v>7</v>
      </c>
      <c r="L16" s="51">
        <f t="shared" si="0"/>
        <v>0</v>
      </c>
      <c r="M16" s="52">
        <f t="shared" si="0"/>
        <v>6</v>
      </c>
      <c r="N16" s="52">
        <f t="shared" si="0"/>
        <v>6</v>
      </c>
      <c r="O16" s="53">
        <f t="shared" si="3"/>
        <v>12</v>
      </c>
      <c r="P16" s="33">
        <f>L16/T5</f>
        <v>0</v>
      </c>
      <c r="Q16" s="33">
        <f>M16/U5</f>
        <v>4.4247787610619468E-3</v>
      </c>
      <c r="R16" s="33">
        <f>N16/V5</f>
        <v>1.0309278350515464E-2</v>
      </c>
      <c r="S16" s="33">
        <f>O16/W5</f>
        <v>4.0733197556008143E-3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170</v>
      </c>
      <c r="I19" s="60" t="s">
        <v>37</v>
      </c>
      <c r="J19" s="61">
        <f>H19/P19</f>
        <v>0.17525773195876287</v>
      </c>
      <c r="L19" s="91" t="s">
        <v>38</v>
      </c>
      <c r="M19" s="91"/>
      <c r="N19" s="91"/>
      <c r="O19" s="92"/>
      <c r="P19" s="62">
        <f>[2]ГП3!$P$74</f>
        <v>970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4</v>
      </c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W32"/>
  <sheetViews>
    <sheetView workbookViewId="0">
      <selection activeCell="J24" sqref="J2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[1]ГБ1!$E$7</f>
        <v>3058</v>
      </c>
      <c r="U5" s="23">
        <f>[1]ГБ1!$E$8</f>
        <v>3687</v>
      </c>
      <c r="V5" s="23">
        <f>[1]ГБ1!$E$9</f>
        <v>2024</v>
      </c>
      <c r="W5" s="23">
        <f>SUM(T5:V5)</f>
        <v>8769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72</v>
      </c>
      <c r="E6" s="69">
        <v>102</v>
      </c>
      <c r="F6" s="69">
        <v>63</v>
      </c>
      <c r="G6" s="71">
        <f>D6+E6+F6</f>
        <v>237</v>
      </c>
      <c r="H6" s="27">
        <v>91</v>
      </c>
      <c r="I6" s="69">
        <v>203</v>
      </c>
      <c r="J6" s="69">
        <v>227</v>
      </c>
      <c r="K6" s="29">
        <f>H6+I6+J6</f>
        <v>521</v>
      </c>
      <c r="L6" s="30">
        <f t="shared" ref="L6:N16" si="0">D6+H6</f>
        <v>163</v>
      </c>
      <c r="M6" s="31">
        <f t="shared" si="0"/>
        <v>305</v>
      </c>
      <c r="N6" s="31">
        <f t="shared" si="0"/>
        <v>290</v>
      </c>
      <c r="O6" s="32">
        <f>L6+M6+N6</f>
        <v>758</v>
      </c>
      <c r="P6" s="33">
        <f>L6/T5</f>
        <v>5.3302812295618049E-2</v>
      </c>
      <c r="Q6" s="33">
        <f>M6/U5</f>
        <v>8.2723081095741793E-2</v>
      </c>
      <c r="R6" s="33">
        <f>N6/V5</f>
        <v>0.1432806324110672</v>
      </c>
      <c r="S6" s="33">
        <f>O6/W5</f>
        <v>8.6440871250997836E-2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5</v>
      </c>
      <c r="E7" s="70">
        <v>15</v>
      </c>
      <c r="F7" s="70">
        <v>5</v>
      </c>
      <c r="G7" s="72">
        <f t="shared" ref="G7:G16" si="1">D7+E7+F7</f>
        <v>25</v>
      </c>
      <c r="H7" s="38">
        <v>4</v>
      </c>
      <c r="I7" s="70">
        <v>13</v>
      </c>
      <c r="J7" s="70">
        <v>12</v>
      </c>
      <c r="K7" s="40">
        <f t="shared" ref="K7:K16" si="2">H7+I7+J7</f>
        <v>29</v>
      </c>
      <c r="L7" s="41">
        <f t="shared" si="0"/>
        <v>9</v>
      </c>
      <c r="M7" s="42">
        <f t="shared" si="0"/>
        <v>28</v>
      </c>
      <c r="N7" s="42">
        <f t="shared" si="0"/>
        <v>17</v>
      </c>
      <c r="O7" s="43">
        <f>L7+M7+N7</f>
        <v>54</v>
      </c>
      <c r="P7" s="33">
        <f>L7/T5</f>
        <v>2.9431000654022237E-3</v>
      </c>
      <c r="Q7" s="33">
        <f>M7/U5</f>
        <v>7.5942500678058038E-3</v>
      </c>
      <c r="R7" s="33">
        <f>N7/V5</f>
        <v>8.399209486166008E-3</v>
      </c>
      <c r="S7" s="33">
        <f>O7/W5</f>
        <v>6.1580567909681836E-3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61</v>
      </c>
      <c r="E8" s="70">
        <v>127</v>
      </c>
      <c r="F8" s="70">
        <v>76</v>
      </c>
      <c r="G8" s="72">
        <f t="shared" si="1"/>
        <v>264</v>
      </c>
      <c r="H8" s="38">
        <v>171</v>
      </c>
      <c r="I8" s="70">
        <v>394</v>
      </c>
      <c r="J8" s="70">
        <v>249</v>
      </c>
      <c r="K8" s="40">
        <f t="shared" si="2"/>
        <v>814</v>
      </c>
      <c r="L8" s="41">
        <f t="shared" si="0"/>
        <v>232</v>
      </c>
      <c r="M8" s="42">
        <f t="shared" si="0"/>
        <v>521</v>
      </c>
      <c r="N8" s="42">
        <f t="shared" si="0"/>
        <v>325</v>
      </c>
      <c r="O8" s="43">
        <f t="shared" ref="O8:O16" si="3">L8+M8+N8</f>
        <v>1078</v>
      </c>
      <c r="P8" s="33">
        <f>L8/T5</f>
        <v>7.5866579463701761E-2</v>
      </c>
      <c r="Q8" s="33">
        <f>M8/U5</f>
        <v>0.14130729590452942</v>
      </c>
      <c r="R8" s="33">
        <f>N8/V5</f>
        <v>0.16057312252964426</v>
      </c>
      <c r="S8" s="33">
        <f>O8/W5</f>
        <v>0.1229330596419204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172</v>
      </c>
      <c r="E9" s="70">
        <v>196</v>
      </c>
      <c r="F9" s="70">
        <v>72</v>
      </c>
      <c r="G9" s="72">
        <f t="shared" si="1"/>
        <v>440</v>
      </c>
      <c r="H9" s="38">
        <v>65</v>
      </c>
      <c r="I9" s="70">
        <v>97</v>
      </c>
      <c r="J9" s="70">
        <v>3</v>
      </c>
      <c r="K9" s="40">
        <f t="shared" si="2"/>
        <v>165</v>
      </c>
      <c r="L9" s="41">
        <f t="shared" si="0"/>
        <v>237</v>
      </c>
      <c r="M9" s="42">
        <f t="shared" si="0"/>
        <v>293</v>
      </c>
      <c r="N9" s="42">
        <f t="shared" si="0"/>
        <v>75</v>
      </c>
      <c r="O9" s="43">
        <f t="shared" si="3"/>
        <v>605</v>
      </c>
      <c r="P9" s="33">
        <f>L9/T5</f>
        <v>7.7501635055591891E-2</v>
      </c>
      <c r="Q9" s="33">
        <f>M9/U5</f>
        <v>7.9468402495253596E-2</v>
      </c>
      <c r="R9" s="33">
        <f>N9/V5</f>
        <v>3.7055335968379448E-2</v>
      </c>
      <c r="S9" s="33">
        <f>O9/W5</f>
        <v>6.8993043676587984E-2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5</v>
      </c>
      <c r="E10" s="70">
        <v>12</v>
      </c>
      <c r="F10" s="70">
        <v>2</v>
      </c>
      <c r="G10" s="72">
        <f t="shared" si="1"/>
        <v>19</v>
      </c>
      <c r="H10" s="38"/>
      <c r="I10" s="70"/>
      <c r="J10" s="70"/>
      <c r="K10" s="40">
        <f t="shared" si="2"/>
        <v>0</v>
      </c>
      <c r="L10" s="41">
        <f t="shared" si="0"/>
        <v>5</v>
      </c>
      <c r="M10" s="42">
        <f t="shared" si="0"/>
        <v>12</v>
      </c>
      <c r="N10" s="42">
        <f t="shared" si="0"/>
        <v>2</v>
      </c>
      <c r="O10" s="43">
        <f t="shared" si="3"/>
        <v>19</v>
      </c>
      <c r="P10" s="33">
        <f>L10/T5</f>
        <v>1.6350555918901242E-3</v>
      </c>
      <c r="Q10" s="33">
        <f>M10/U5</f>
        <v>3.2546786004882017E-3</v>
      </c>
      <c r="R10" s="33">
        <f>N10/V5</f>
        <v>9.8814229249011851E-4</v>
      </c>
      <c r="S10" s="33">
        <f>O10/W5</f>
        <v>2.1667236857110276E-3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138</v>
      </c>
      <c r="E12" s="70">
        <v>169</v>
      </c>
      <c r="F12" s="70">
        <v>157</v>
      </c>
      <c r="G12" s="72">
        <f t="shared" si="1"/>
        <v>464</v>
      </c>
      <c r="H12" s="38">
        <v>260</v>
      </c>
      <c r="I12" s="70">
        <v>495</v>
      </c>
      <c r="J12" s="70">
        <v>380</v>
      </c>
      <c r="K12" s="40">
        <f t="shared" si="2"/>
        <v>1135</v>
      </c>
      <c r="L12" s="41">
        <f t="shared" si="0"/>
        <v>398</v>
      </c>
      <c r="M12" s="42">
        <f t="shared" si="0"/>
        <v>664</v>
      </c>
      <c r="N12" s="42">
        <f t="shared" si="0"/>
        <v>537</v>
      </c>
      <c r="O12" s="43">
        <f t="shared" si="3"/>
        <v>1599</v>
      </c>
      <c r="P12" s="33">
        <f>L12/T5</f>
        <v>0.1301504251144539</v>
      </c>
      <c r="Q12" s="33">
        <f>M12/U5</f>
        <v>0.18009221589368049</v>
      </c>
      <c r="R12" s="33">
        <f>N12/V5</f>
        <v>0.26531620553359686</v>
      </c>
      <c r="S12" s="33">
        <f>O12/W5</f>
        <v>0.1823469038658912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322</v>
      </c>
      <c r="E13" s="70">
        <v>260</v>
      </c>
      <c r="F13" s="70">
        <v>151</v>
      </c>
      <c r="G13" s="72">
        <f t="shared" si="1"/>
        <v>733</v>
      </c>
      <c r="H13" s="38">
        <v>239</v>
      </c>
      <c r="I13" s="70">
        <v>367</v>
      </c>
      <c r="J13" s="70">
        <v>205</v>
      </c>
      <c r="K13" s="40">
        <f t="shared" si="2"/>
        <v>811</v>
      </c>
      <c r="L13" s="41">
        <f t="shared" si="0"/>
        <v>561</v>
      </c>
      <c r="M13" s="42">
        <f t="shared" si="0"/>
        <v>627</v>
      </c>
      <c r="N13" s="42">
        <f t="shared" si="0"/>
        <v>356</v>
      </c>
      <c r="O13" s="43">
        <f t="shared" si="3"/>
        <v>1544</v>
      </c>
      <c r="P13" s="33">
        <f>L13/T5</f>
        <v>0.18345323741007194</v>
      </c>
      <c r="Q13" s="33">
        <f>M13/U5</f>
        <v>0.17005695687550854</v>
      </c>
      <c r="R13" s="33">
        <f>N13/V5</f>
        <v>0.17588932806324112</v>
      </c>
      <c r="S13" s="33">
        <f>O13/W5</f>
        <v>0.1760748089862014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56</v>
      </c>
      <c r="E14" s="70">
        <v>70</v>
      </c>
      <c r="F14" s="70">
        <v>50</v>
      </c>
      <c r="G14" s="72">
        <f t="shared" si="1"/>
        <v>176</v>
      </c>
      <c r="H14" s="38">
        <v>62</v>
      </c>
      <c r="I14" s="70">
        <v>133</v>
      </c>
      <c r="J14" s="70">
        <v>132</v>
      </c>
      <c r="K14" s="40">
        <f t="shared" si="2"/>
        <v>327</v>
      </c>
      <c r="L14" s="41">
        <f t="shared" si="0"/>
        <v>118</v>
      </c>
      <c r="M14" s="42">
        <f t="shared" si="0"/>
        <v>203</v>
      </c>
      <c r="N14" s="42">
        <f t="shared" si="0"/>
        <v>182</v>
      </c>
      <c r="O14" s="43">
        <f t="shared" si="3"/>
        <v>503</v>
      </c>
      <c r="P14" s="33">
        <f>L14/T5</f>
        <v>3.858731196860693E-2</v>
      </c>
      <c r="Q14" s="33">
        <f>M14/U5</f>
        <v>5.5058312991592077E-2</v>
      </c>
      <c r="R14" s="33">
        <f>N14/V5</f>
        <v>8.9920948616600785E-2</v>
      </c>
      <c r="S14" s="33">
        <f>O14/W5</f>
        <v>5.7361158626981414E-2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13</v>
      </c>
      <c r="F15" s="70">
        <v>2</v>
      </c>
      <c r="G15" s="72">
        <f t="shared" si="1"/>
        <v>15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13</v>
      </c>
      <c r="N15" s="42">
        <f t="shared" si="0"/>
        <v>2</v>
      </c>
      <c r="O15" s="43">
        <f t="shared" si="3"/>
        <v>15</v>
      </c>
      <c r="P15" s="33">
        <f>L15/T5</f>
        <v>0</v>
      </c>
      <c r="Q15" s="33">
        <f>M15/U5</f>
        <v>3.5259018171955518E-3</v>
      </c>
      <c r="R15" s="33">
        <f>N15/V5</f>
        <v>9.8814229249011851E-4</v>
      </c>
      <c r="S15" s="33">
        <f>O15/W5</f>
        <v>1.7105713308244953E-3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882</v>
      </c>
      <c r="I19" s="60" t="s">
        <v>37</v>
      </c>
      <c r="J19" s="61">
        <f>H19/P19</f>
        <v>0.34765471028774142</v>
      </c>
      <c r="L19" s="91" t="s">
        <v>38</v>
      </c>
      <c r="M19" s="91"/>
      <c r="N19" s="91"/>
      <c r="O19" s="92"/>
      <c r="P19" s="62">
        <f>[2]ГБ1!$P$74</f>
        <v>2537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5</v>
      </c>
      <c r="L21" s="60" t="s">
        <v>37</v>
      </c>
      <c r="M21" s="65">
        <f>K21/O10</f>
        <v>0.26315789473684209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[1]ГБ2!$E$7</f>
        <v>1415</v>
      </c>
      <c r="U5" s="23">
        <f>[1]ГБ2!$E$8</f>
        <v>1732</v>
      </c>
      <c r="V5" s="23">
        <f>[1]ГБ2!$E$9</f>
        <v>2345</v>
      </c>
      <c r="W5" s="23">
        <f>SUM(T5:V5)</f>
        <v>5492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35</v>
      </c>
      <c r="E6" s="69">
        <v>15</v>
      </c>
      <c r="F6" s="69">
        <v>10</v>
      </c>
      <c r="G6" s="71">
        <f>D6+E6+F6</f>
        <v>60</v>
      </c>
      <c r="H6" s="27">
        <v>21</v>
      </c>
      <c r="I6" s="69">
        <v>12</v>
      </c>
      <c r="J6" s="69">
        <v>8</v>
      </c>
      <c r="K6" s="29">
        <f>H6+I6+J6</f>
        <v>41</v>
      </c>
      <c r="L6" s="30">
        <f t="shared" ref="L6:N16" si="0">D6+H6</f>
        <v>56</v>
      </c>
      <c r="M6" s="31">
        <f t="shared" si="0"/>
        <v>27</v>
      </c>
      <c r="N6" s="31">
        <f t="shared" si="0"/>
        <v>18</v>
      </c>
      <c r="O6" s="32">
        <f>L6+M6+N6</f>
        <v>101</v>
      </c>
      <c r="P6" s="33">
        <f>L6/T5</f>
        <v>3.9575971731448764E-2</v>
      </c>
      <c r="Q6" s="33">
        <f>M6/U5</f>
        <v>1.558891454965358E-2</v>
      </c>
      <c r="R6" s="33">
        <f>N6/V5</f>
        <v>7.6759061833688701E-3</v>
      </c>
      <c r="S6" s="33">
        <f>O6/W5</f>
        <v>1.8390386016023306E-2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18</v>
      </c>
      <c r="E7" s="70">
        <v>15</v>
      </c>
      <c r="F7" s="70">
        <v>16</v>
      </c>
      <c r="G7" s="72">
        <f t="shared" ref="G7:G16" si="1">D7+E7+F7</f>
        <v>49</v>
      </c>
      <c r="H7" s="38">
        <v>12</v>
      </c>
      <c r="I7" s="70">
        <v>7</v>
      </c>
      <c r="J7" s="70">
        <v>15</v>
      </c>
      <c r="K7" s="40">
        <f t="shared" ref="K7:K16" si="2">H7+I7+J7</f>
        <v>34</v>
      </c>
      <c r="L7" s="41">
        <f t="shared" si="0"/>
        <v>30</v>
      </c>
      <c r="M7" s="42">
        <f t="shared" si="0"/>
        <v>22</v>
      </c>
      <c r="N7" s="42">
        <f t="shared" si="0"/>
        <v>31</v>
      </c>
      <c r="O7" s="43">
        <f>L7+M7+N7</f>
        <v>83</v>
      </c>
      <c r="P7" s="33">
        <f>L7/T5</f>
        <v>2.1201413427561839E-2</v>
      </c>
      <c r="Q7" s="33">
        <f>M7/U5</f>
        <v>1.2702078521939953E-2</v>
      </c>
      <c r="R7" s="33">
        <f>N7/V5</f>
        <v>1.3219616204690832E-2</v>
      </c>
      <c r="S7" s="33">
        <f>O7/W5</f>
        <v>1.5112891478514202E-2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</v>
      </c>
      <c r="E8" s="70">
        <v>16</v>
      </c>
      <c r="F8" s="70">
        <v>3</v>
      </c>
      <c r="G8" s="72">
        <f t="shared" si="1"/>
        <v>38</v>
      </c>
      <c r="H8" s="38">
        <v>13</v>
      </c>
      <c r="I8" s="70">
        <v>5</v>
      </c>
      <c r="J8" s="70">
        <v>17</v>
      </c>
      <c r="K8" s="40">
        <f t="shared" si="2"/>
        <v>35</v>
      </c>
      <c r="L8" s="41">
        <f t="shared" si="0"/>
        <v>32</v>
      </c>
      <c r="M8" s="42">
        <f t="shared" si="0"/>
        <v>21</v>
      </c>
      <c r="N8" s="42">
        <f t="shared" si="0"/>
        <v>20</v>
      </c>
      <c r="O8" s="43">
        <f t="shared" ref="O8:O16" si="3">L8+M8+N8</f>
        <v>73</v>
      </c>
      <c r="P8" s="33">
        <f>L8/T5</f>
        <v>2.2614840989399292E-2</v>
      </c>
      <c r="Q8" s="33">
        <f>M8/U5</f>
        <v>1.2124711316397229E-2</v>
      </c>
      <c r="R8" s="33">
        <f>N8/V5</f>
        <v>8.5287846481876331E-3</v>
      </c>
      <c r="S8" s="33">
        <f>O8/W5</f>
        <v>1.3292061179898033E-2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91</v>
      </c>
      <c r="E9" s="70">
        <v>60</v>
      </c>
      <c r="F9" s="70">
        <v>42</v>
      </c>
      <c r="G9" s="72">
        <f t="shared" si="1"/>
        <v>193</v>
      </c>
      <c r="H9" s="38">
        <v>25</v>
      </c>
      <c r="I9" s="70">
        <v>2</v>
      </c>
      <c r="J9" s="70">
        <v>0</v>
      </c>
      <c r="K9" s="40">
        <f t="shared" si="2"/>
        <v>27</v>
      </c>
      <c r="L9" s="41">
        <f t="shared" si="0"/>
        <v>116</v>
      </c>
      <c r="M9" s="42">
        <f t="shared" si="0"/>
        <v>62</v>
      </c>
      <c r="N9" s="42">
        <f t="shared" si="0"/>
        <v>42</v>
      </c>
      <c r="O9" s="43">
        <f t="shared" si="3"/>
        <v>220</v>
      </c>
      <c r="P9" s="33">
        <f>L9/T5</f>
        <v>8.1978798586572435E-2</v>
      </c>
      <c r="Q9" s="33">
        <f>M9/U5</f>
        <v>3.5796766743648963E-2</v>
      </c>
      <c r="R9" s="33">
        <f>N9/V5</f>
        <v>1.7910447761194031E-2</v>
      </c>
      <c r="S9" s="33">
        <f>O9/W5</f>
        <v>4.0058266569555717E-2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0</v>
      </c>
      <c r="E10" s="70">
        <v>0</v>
      </c>
      <c r="F10" s="70">
        <v>0</v>
      </c>
      <c r="G10" s="72">
        <f t="shared" si="1"/>
        <v>0</v>
      </c>
      <c r="H10" s="38">
        <v>0</v>
      </c>
      <c r="I10" s="70">
        <v>0</v>
      </c>
      <c r="J10" s="70">
        <v>0</v>
      </c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35</v>
      </c>
      <c r="E12" s="70">
        <v>22</v>
      </c>
      <c r="F12" s="70">
        <v>10</v>
      </c>
      <c r="G12" s="72">
        <f t="shared" si="1"/>
        <v>67</v>
      </c>
      <c r="H12" s="38">
        <v>10</v>
      </c>
      <c r="I12" s="70">
        <v>2</v>
      </c>
      <c r="J12" s="70">
        <v>21</v>
      </c>
      <c r="K12" s="40">
        <f t="shared" si="2"/>
        <v>33</v>
      </c>
      <c r="L12" s="41">
        <f t="shared" si="0"/>
        <v>45</v>
      </c>
      <c r="M12" s="42">
        <f t="shared" si="0"/>
        <v>24</v>
      </c>
      <c r="N12" s="42">
        <f t="shared" si="0"/>
        <v>31</v>
      </c>
      <c r="O12" s="43">
        <f t="shared" si="3"/>
        <v>100</v>
      </c>
      <c r="P12" s="33">
        <f>L12/T5</f>
        <v>3.1802120141342753E-2</v>
      </c>
      <c r="Q12" s="33">
        <f>M12/U5</f>
        <v>1.3856812933025405E-2</v>
      </c>
      <c r="R12" s="33">
        <f>N12/V5</f>
        <v>1.3219616204690832E-2</v>
      </c>
      <c r="S12" s="33">
        <f>O12/W5</f>
        <v>1.820830298616169E-2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28</v>
      </c>
      <c r="E13" s="70">
        <v>14</v>
      </c>
      <c r="F13" s="70">
        <v>12</v>
      </c>
      <c r="G13" s="72">
        <f t="shared" si="1"/>
        <v>54</v>
      </c>
      <c r="H13" s="38">
        <v>16</v>
      </c>
      <c r="I13" s="70">
        <v>3</v>
      </c>
      <c r="J13" s="70">
        <v>15</v>
      </c>
      <c r="K13" s="40">
        <f t="shared" si="2"/>
        <v>34</v>
      </c>
      <c r="L13" s="41">
        <f t="shared" si="0"/>
        <v>44</v>
      </c>
      <c r="M13" s="42">
        <f t="shared" si="0"/>
        <v>17</v>
      </c>
      <c r="N13" s="42">
        <f t="shared" si="0"/>
        <v>27</v>
      </c>
      <c r="O13" s="43">
        <f t="shared" si="3"/>
        <v>88</v>
      </c>
      <c r="P13" s="33">
        <f>L13/T5</f>
        <v>3.109540636042403E-2</v>
      </c>
      <c r="Q13" s="33">
        <f>M13/U5</f>
        <v>9.8152424942263283E-3</v>
      </c>
      <c r="R13" s="33">
        <f>N13/V5</f>
        <v>1.1513859275053304E-2</v>
      </c>
      <c r="S13" s="33">
        <f>O13/W5</f>
        <v>1.6023306627822288E-2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88</v>
      </c>
      <c r="E14" s="70">
        <v>14</v>
      </c>
      <c r="F14" s="70">
        <v>17</v>
      </c>
      <c r="G14" s="72">
        <f t="shared" si="1"/>
        <v>119</v>
      </c>
      <c r="H14" s="38">
        <v>54</v>
      </c>
      <c r="I14" s="70">
        <v>34</v>
      </c>
      <c r="J14" s="70">
        <v>10</v>
      </c>
      <c r="K14" s="40">
        <f t="shared" si="2"/>
        <v>98</v>
      </c>
      <c r="L14" s="41">
        <f t="shared" si="0"/>
        <v>142</v>
      </c>
      <c r="M14" s="42">
        <f t="shared" si="0"/>
        <v>48</v>
      </c>
      <c r="N14" s="42">
        <f t="shared" si="0"/>
        <v>27</v>
      </c>
      <c r="O14" s="43">
        <f t="shared" si="3"/>
        <v>217</v>
      </c>
      <c r="P14" s="33">
        <f>L14/T5</f>
        <v>0.10035335689045936</v>
      </c>
      <c r="Q14" s="33">
        <f>M14/U5</f>
        <v>2.771362586605081E-2</v>
      </c>
      <c r="R14" s="33">
        <f>N14/V5</f>
        <v>1.1513859275053304E-2</v>
      </c>
      <c r="S14" s="33">
        <f>O14/W5</f>
        <v>3.9512017479970865E-2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25</v>
      </c>
      <c r="F15" s="70">
        <v>20</v>
      </c>
      <c r="G15" s="72">
        <f t="shared" si="1"/>
        <v>45</v>
      </c>
      <c r="H15" s="38">
        <v>0</v>
      </c>
      <c r="I15" s="70">
        <v>20</v>
      </c>
      <c r="J15" s="70">
        <v>12</v>
      </c>
      <c r="K15" s="40">
        <f t="shared" si="2"/>
        <v>32</v>
      </c>
      <c r="L15" s="41">
        <f t="shared" si="0"/>
        <v>0</v>
      </c>
      <c r="M15" s="42">
        <f t="shared" si="0"/>
        <v>45</v>
      </c>
      <c r="N15" s="42">
        <f t="shared" si="0"/>
        <v>32</v>
      </c>
      <c r="O15" s="43">
        <f t="shared" si="3"/>
        <v>77</v>
      </c>
      <c r="P15" s="33">
        <f>L15/T5</f>
        <v>0</v>
      </c>
      <c r="Q15" s="33">
        <f>M15/U5</f>
        <v>2.5981524249422634E-2</v>
      </c>
      <c r="R15" s="33">
        <f>N15/V5</f>
        <v>1.3646055437100213E-2</v>
      </c>
      <c r="S15" s="33">
        <f>O15/W5</f>
        <v>1.4020393299344501E-2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3</v>
      </c>
      <c r="F16" s="49">
        <v>5</v>
      </c>
      <c r="G16" s="73">
        <f t="shared" si="1"/>
        <v>8</v>
      </c>
      <c r="H16" s="48">
        <v>0</v>
      </c>
      <c r="I16" s="49">
        <v>7</v>
      </c>
      <c r="J16" s="49">
        <v>5</v>
      </c>
      <c r="K16" s="50">
        <f t="shared" si="2"/>
        <v>12</v>
      </c>
      <c r="L16" s="51">
        <f t="shared" si="0"/>
        <v>0</v>
      </c>
      <c r="M16" s="52">
        <f t="shared" si="0"/>
        <v>10</v>
      </c>
      <c r="N16" s="52">
        <f t="shared" si="0"/>
        <v>10</v>
      </c>
      <c r="O16" s="53">
        <f t="shared" si="3"/>
        <v>20</v>
      </c>
      <c r="P16" s="33">
        <f>L16/T5</f>
        <v>0</v>
      </c>
      <c r="Q16" s="33">
        <f>M16/U5</f>
        <v>5.7736720554272519E-3</v>
      </c>
      <c r="R16" s="33">
        <f>N16/V5</f>
        <v>4.2643923240938165E-3</v>
      </c>
      <c r="S16" s="33">
        <f>O16/W5</f>
        <v>3.6416605972323379E-3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25</v>
      </c>
      <c r="I19" s="60" t="s">
        <v>37</v>
      </c>
      <c r="J19" s="61">
        <f>H19/P19</f>
        <v>12.5</v>
      </c>
      <c r="L19" s="91" t="s">
        <v>38</v>
      </c>
      <c r="M19" s="91"/>
      <c r="N19" s="91"/>
      <c r="O19" s="92"/>
      <c r="P19" s="62">
        <f>[2]ГБ2!$P$74</f>
        <v>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[1]ГБ3!$E$7</f>
        <v>3944</v>
      </c>
      <c r="U5" s="23">
        <f>[1]ГБ3!$E$8</f>
        <v>7165</v>
      </c>
      <c r="V5" s="23">
        <f>[1]ГБ3!$E$9</f>
        <v>4422</v>
      </c>
      <c r="W5" s="23">
        <f>SUM(T5:V5)</f>
        <v>15531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36</v>
      </c>
      <c r="F6" s="69"/>
      <c r="G6" s="71">
        <f>D6+E6+F6</f>
        <v>39</v>
      </c>
      <c r="H6" s="27">
        <v>1</v>
      </c>
      <c r="I6" s="69">
        <v>10</v>
      </c>
      <c r="J6" s="69"/>
      <c r="K6" s="29">
        <f>H6+I6+J6</f>
        <v>11</v>
      </c>
      <c r="L6" s="30">
        <f t="shared" ref="L6:N16" si="0">D6+H6</f>
        <v>4</v>
      </c>
      <c r="M6" s="31">
        <f t="shared" si="0"/>
        <v>46</v>
      </c>
      <c r="N6" s="31">
        <f t="shared" si="0"/>
        <v>0</v>
      </c>
      <c r="O6" s="32">
        <f>L6+M6+N6</f>
        <v>50</v>
      </c>
      <c r="P6" s="33">
        <f>L6/T5</f>
        <v>1.0141987829614604E-3</v>
      </c>
      <c r="Q6" s="33">
        <f>M6/U5</f>
        <v>6.4200976971388697E-3</v>
      </c>
      <c r="R6" s="33">
        <f>N6/V5</f>
        <v>0</v>
      </c>
      <c r="S6" s="33">
        <f>O6/W5</f>
        <v>3.2193677161805423E-3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11</v>
      </c>
      <c r="E7" s="70">
        <v>29</v>
      </c>
      <c r="F7" s="70"/>
      <c r="G7" s="72">
        <f t="shared" ref="G7:G16" si="1">D7+E7+F7</f>
        <v>40</v>
      </c>
      <c r="H7" s="38">
        <v>2</v>
      </c>
      <c r="I7" s="70">
        <v>9</v>
      </c>
      <c r="J7" s="70">
        <v>9</v>
      </c>
      <c r="K7" s="40">
        <f t="shared" ref="K7:K16" si="2">H7+I7+J7</f>
        <v>20</v>
      </c>
      <c r="L7" s="41">
        <f t="shared" si="0"/>
        <v>13</v>
      </c>
      <c r="M7" s="42">
        <f t="shared" si="0"/>
        <v>38</v>
      </c>
      <c r="N7" s="42">
        <f t="shared" si="0"/>
        <v>9</v>
      </c>
      <c r="O7" s="43">
        <f>L7+M7+N7</f>
        <v>60</v>
      </c>
      <c r="P7" s="33">
        <f>L7/T5</f>
        <v>3.2961460446247464E-3</v>
      </c>
      <c r="Q7" s="33">
        <f>M7/U5</f>
        <v>5.3035589672016745E-3</v>
      </c>
      <c r="R7" s="33">
        <f>N7/V5</f>
        <v>2.0352781546811396E-3</v>
      </c>
      <c r="S7" s="33">
        <f>O7/W5</f>
        <v>3.8632412594166504E-3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10</v>
      </c>
      <c r="E8" s="70">
        <v>12</v>
      </c>
      <c r="F8" s="70">
        <v>6</v>
      </c>
      <c r="G8" s="72">
        <f t="shared" si="1"/>
        <v>28</v>
      </c>
      <c r="H8" s="38">
        <v>8</v>
      </c>
      <c r="I8" s="70">
        <v>13</v>
      </c>
      <c r="J8" s="70">
        <v>4</v>
      </c>
      <c r="K8" s="40">
        <f t="shared" si="2"/>
        <v>25</v>
      </c>
      <c r="L8" s="41">
        <f t="shared" si="0"/>
        <v>18</v>
      </c>
      <c r="M8" s="42">
        <f t="shared" si="0"/>
        <v>25</v>
      </c>
      <c r="N8" s="42">
        <f t="shared" si="0"/>
        <v>10</v>
      </c>
      <c r="O8" s="43">
        <f t="shared" ref="O8:O16" si="3">L8+M8+N8</f>
        <v>53</v>
      </c>
      <c r="P8" s="33">
        <f>L8/T5</f>
        <v>4.5638945233265719E-3</v>
      </c>
      <c r="Q8" s="33">
        <f>M8/U5</f>
        <v>3.4891835310537334E-3</v>
      </c>
      <c r="R8" s="33">
        <f>N8/V5</f>
        <v>2.2614201718679332E-3</v>
      </c>
      <c r="S8" s="33">
        <f>O8/W5</f>
        <v>3.4125297791513746E-3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25</v>
      </c>
      <c r="E9" s="70">
        <v>94</v>
      </c>
      <c r="F9" s="70">
        <v>12</v>
      </c>
      <c r="G9" s="72">
        <f t="shared" si="1"/>
        <v>131</v>
      </c>
      <c r="H9" s="38">
        <v>23</v>
      </c>
      <c r="I9" s="70">
        <v>78</v>
      </c>
      <c r="J9" s="70">
        <v>14</v>
      </c>
      <c r="K9" s="40">
        <f t="shared" si="2"/>
        <v>115</v>
      </c>
      <c r="L9" s="41">
        <f t="shared" si="0"/>
        <v>48</v>
      </c>
      <c r="M9" s="42">
        <f t="shared" si="0"/>
        <v>172</v>
      </c>
      <c r="N9" s="42">
        <f t="shared" si="0"/>
        <v>26</v>
      </c>
      <c r="O9" s="43">
        <f t="shared" si="3"/>
        <v>246</v>
      </c>
      <c r="P9" s="33">
        <f>L9/T5</f>
        <v>1.2170385395537525E-2</v>
      </c>
      <c r="Q9" s="33">
        <f>M9/U5</f>
        <v>2.4005582693649687E-2</v>
      </c>
      <c r="R9" s="33">
        <f>N9/V5</f>
        <v>5.8796924468566261E-3</v>
      </c>
      <c r="S9" s="33">
        <f>O9/W5</f>
        <v>1.5839289163608269E-2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/>
      <c r="G10" s="72">
        <f t="shared" si="1"/>
        <v>2</v>
      </c>
      <c r="H10" s="38">
        <v>2</v>
      </c>
      <c r="I10" s="70">
        <v>4</v>
      </c>
      <c r="J10" s="70"/>
      <c r="K10" s="40">
        <f t="shared" si="2"/>
        <v>6</v>
      </c>
      <c r="L10" s="41">
        <f t="shared" si="0"/>
        <v>2</v>
      </c>
      <c r="M10" s="42">
        <f t="shared" si="0"/>
        <v>6</v>
      </c>
      <c r="N10" s="42">
        <f t="shared" si="0"/>
        <v>0</v>
      </c>
      <c r="O10" s="43">
        <f t="shared" si="3"/>
        <v>8</v>
      </c>
      <c r="P10" s="33">
        <f>L10/T5</f>
        <v>5.0709939148073022E-4</v>
      </c>
      <c r="Q10" s="33">
        <f>M10/U5</f>
        <v>8.3740404745289603E-4</v>
      </c>
      <c r="R10" s="33">
        <f>N10/V5</f>
        <v>0</v>
      </c>
      <c r="S10" s="33">
        <f>O10/W5</f>
        <v>5.1509883458888679E-4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1</v>
      </c>
      <c r="E11" s="70"/>
      <c r="F11" s="70"/>
      <c r="G11" s="72">
        <f t="shared" si="1"/>
        <v>1</v>
      </c>
      <c r="H11" s="38"/>
      <c r="I11" s="70">
        <v>1</v>
      </c>
      <c r="J11" s="70"/>
      <c r="K11" s="40">
        <f t="shared" si="2"/>
        <v>1</v>
      </c>
      <c r="L11" s="41">
        <f t="shared" si="0"/>
        <v>1</v>
      </c>
      <c r="M11" s="42">
        <f t="shared" si="0"/>
        <v>1</v>
      </c>
      <c r="N11" s="42">
        <f t="shared" si="0"/>
        <v>0</v>
      </c>
      <c r="O11" s="43">
        <f t="shared" si="3"/>
        <v>2</v>
      </c>
      <c r="P11" s="33">
        <f>L11/T5</f>
        <v>2.5354969574036511E-4</v>
      </c>
      <c r="Q11" s="33">
        <f>M11/U5</f>
        <v>1.3956734124214934E-4</v>
      </c>
      <c r="R11" s="33">
        <f>N11/V5</f>
        <v>0</v>
      </c>
      <c r="S11" s="33">
        <f>O11/W5</f>
        <v>1.287747086472217E-4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30</v>
      </c>
      <c r="E12" s="70">
        <v>41</v>
      </c>
      <c r="F12" s="70">
        <v>9</v>
      </c>
      <c r="G12" s="72">
        <f t="shared" si="1"/>
        <v>80</v>
      </c>
      <c r="H12" s="38">
        <v>19</v>
      </c>
      <c r="I12" s="70">
        <v>22</v>
      </c>
      <c r="J12" s="70">
        <v>20</v>
      </c>
      <c r="K12" s="40">
        <f t="shared" si="2"/>
        <v>61</v>
      </c>
      <c r="L12" s="41">
        <f t="shared" si="0"/>
        <v>49</v>
      </c>
      <c r="M12" s="42">
        <f t="shared" si="0"/>
        <v>63</v>
      </c>
      <c r="N12" s="42">
        <f t="shared" si="0"/>
        <v>29</v>
      </c>
      <c r="O12" s="43">
        <f t="shared" si="3"/>
        <v>141</v>
      </c>
      <c r="P12" s="33">
        <f>L12/T5</f>
        <v>1.242393509127789E-2</v>
      </c>
      <c r="Q12" s="33">
        <f>M12/U5</f>
        <v>8.7927424982554084E-3</v>
      </c>
      <c r="R12" s="33">
        <f>N12/V5</f>
        <v>6.5581184984170055E-3</v>
      </c>
      <c r="S12" s="33">
        <f>O12/W5</f>
        <v>9.0786169596291291E-3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34</v>
      </c>
      <c r="E13" s="70">
        <v>56</v>
      </c>
      <c r="F13" s="70">
        <v>9</v>
      </c>
      <c r="G13" s="72">
        <f t="shared" si="1"/>
        <v>99</v>
      </c>
      <c r="H13" s="38">
        <v>22</v>
      </c>
      <c r="I13" s="70">
        <v>58</v>
      </c>
      <c r="J13" s="70">
        <v>10</v>
      </c>
      <c r="K13" s="40">
        <f t="shared" si="2"/>
        <v>90</v>
      </c>
      <c r="L13" s="41">
        <f t="shared" si="0"/>
        <v>56</v>
      </c>
      <c r="M13" s="42">
        <f t="shared" si="0"/>
        <v>114</v>
      </c>
      <c r="N13" s="42">
        <f t="shared" si="0"/>
        <v>19</v>
      </c>
      <c r="O13" s="43">
        <f t="shared" si="3"/>
        <v>189</v>
      </c>
      <c r="P13" s="33">
        <f>L13/T5</f>
        <v>1.4198782961460446E-2</v>
      </c>
      <c r="Q13" s="33">
        <f>M13/U5</f>
        <v>1.5910676901605025E-2</v>
      </c>
      <c r="R13" s="33">
        <f>N13/V5</f>
        <v>4.2966983265490732E-3</v>
      </c>
      <c r="S13" s="33">
        <f>O13/W5</f>
        <v>1.2169209967162449E-2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70">
        <v>119</v>
      </c>
      <c r="F14" s="70"/>
      <c r="G14" s="72">
        <f t="shared" si="1"/>
        <v>122</v>
      </c>
      <c r="H14" s="38">
        <v>4</v>
      </c>
      <c r="I14" s="70">
        <v>22</v>
      </c>
      <c r="J14" s="70"/>
      <c r="K14" s="40">
        <f t="shared" si="2"/>
        <v>26</v>
      </c>
      <c r="L14" s="41">
        <f t="shared" si="0"/>
        <v>7</v>
      </c>
      <c r="M14" s="42">
        <f t="shared" si="0"/>
        <v>141</v>
      </c>
      <c r="N14" s="42">
        <f t="shared" si="0"/>
        <v>0</v>
      </c>
      <c r="O14" s="43">
        <f t="shared" si="3"/>
        <v>148</v>
      </c>
      <c r="P14" s="33">
        <f>L14/T5</f>
        <v>1.7748478701825558E-3</v>
      </c>
      <c r="Q14" s="33">
        <f>M14/U5</f>
        <v>1.9678995115143056E-2</v>
      </c>
      <c r="R14" s="33">
        <f>N14/V5</f>
        <v>0</v>
      </c>
      <c r="S14" s="33">
        <f>O14/W5</f>
        <v>9.529328439894404E-3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13</v>
      </c>
      <c r="G15" s="72">
        <f t="shared" si="1"/>
        <v>13</v>
      </c>
      <c r="H15" s="38"/>
      <c r="I15" s="70"/>
      <c r="J15" s="70">
        <v>10</v>
      </c>
      <c r="K15" s="40">
        <f t="shared" si="2"/>
        <v>10</v>
      </c>
      <c r="L15" s="41">
        <f t="shared" si="0"/>
        <v>0</v>
      </c>
      <c r="M15" s="42">
        <f t="shared" si="0"/>
        <v>0</v>
      </c>
      <c r="N15" s="42">
        <f t="shared" si="0"/>
        <v>23</v>
      </c>
      <c r="O15" s="43">
        <f t="shared" si="3"/>
        <v>23</v>
      </c>
      <c r="P15" s="33">
        <f>L15/T5</f>
        <v>0</v>
      </c>
      <c r="Q15" s="33">
        <f>M15/U5</f>
        <v>0</v>
      </c>
      <c r="R15" s="33">
        <f>N15/V5</f>
        <v>5.2012663952962458E-3</v>
      </c>
      <c r="S15" s="33">
        <f>O15/W5</f>
        <v>1.4809091494430494E-3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2156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[2]ГБ3!$P$74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[1]Дорожная!$E$7</f>
        <v>496</v>
      </c>
      <c r="U5" s="23">
        <f>[1]Дорожная!$E$8</f>
        <v>984</v>
      </c>
      <c r="V5" s="23">
        <f>[1]Дорожная!$E$9</f>
        <v>692</v>
      </c>
      <c r="W5" s="23">
        <f>SUM(T5:V5)</f>
        <v>2172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13</v>
      </c>
      <c r="E6" s="69">
        <v>73</v>
      </c>
      <c r="F6" s="69">
        <v>55</v>
      </c>
      <c r="G6" s="71">
        <f>D6+E6+F6</f>
        <v>141</v>
      </c>
      <c r="H6" s="27">
        <v>8</v>
      </c>
      <c r="I6" s="69">
        <v>85</v>
      </c>
      <c r="J6" s="69">
        <v>103</v>
      </c>
      <c r="K6" s="29">
        <f>H6+I6+J6</f>
        <v>196</v>
      </c>
      <c r="L6" s="30">
        <f t="shared" ref="L6:N16" si="0">D6+H6</f>
        <v>21</v>
      </c>
      <c r="M6" s="31">
        <f t="shared" si="0"/>
        <v>158</v>
      </c>
      <c r="N6" s="31">
        <f t="shared" si="0"/>
        <v>158</v>
      </c>
      <c r="O6" s="32">
        <f>L6+M6+N6</f>
        <v>337</v>
      </c>
      <c r="P6" s="33">
        <f>L6/T5</f>
        <v>4.2338709677419352E-2</v>
      </c>
      <c r="Q6" s="33">
        <f>M6/U5</f>
        <v>0.16056910569105692</v>
      </c>
      <c r="R6" s="33">
        <f>N6/V5</f>
        <v>0.22832369942196531</v>
      </c>
      <c r="S6" s="33">
        <f>O6/W5</f>
        <v>0.15515653775322283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9</v>
      </c>
      <c r="E7" s="70">
        <v>32</v>
      </c>
      <c r="F7" s="70">
        <v>16</v>
      </c>
      <c r="G7" s="72">
        <f t="shared" ref="G7:G16" si="1">D7+E7+F7</f>
        <v>57</v>
      </c>
      <c r="H7" s="38">
        <v>13</v>
      </c>
      <c r="I7" s="70">
        <v>40</v>
      </c>
      <c r="J7" s="70">
        <v>45</v>
      </c>
      <c r="K7" s="40">
        <f t="shared" ref="K7:K16" si="2">H7+I7+J7</f>
        <v>98</v>
      </c>
      <c r="L7" s="41">
        <f t="shared" si="0"/>
        <v>22</v>
      </c>
      <c r="M7" s="42">
        <f t="shared" si="0"/>
        <v>72</v>
      </c>
      <c r="N7" s="42">
        <f t="shared" si="0"/>
        <v>61</v>
      </c>
      <c r="O7" s="43">
        <f>L7+M7+N7</f>
        <v>155</v>
      </c>
      <c r="P7" s="33">
        <f>L7/T5</f>
        <v>4.4354838709677422E-2</v>
      </c>
      <c r="Q7" s="33">
        <f>M7/U5</f>
        <v>7.3170731707317069E-2</v>
      </c>
      <c r="R7" s="33">
        <f>N7/V5</f>
        <v>8.8150289017341038E-2</v>
      </c>
      <c r="S7" s="33">
        <f>O7/W5</f>
        <v>7.1362799263351748E-2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43</v>
      </c>
      <c r="E8" s="70">
        <v>126</v>
      </c>
      <c r="F8" s="70">
        <v>49</v>
      </c>
      <c r="G8" s="72">
        <f t="shared" si="1"/>
        <v>218</v>
      </c>
      <c r="H8" s="38">
        <v>39</v>
      </c>
      <c r="I8" s="70">
        <v>166</v>
      </c>
      <c r="J8" s="70">
        <v>78</v>
      </c>
      <c r="K8" s="40">
        <f t="shared" si="2"/>
        <v>283</v>
      </c>
      <c r="L8" s="41">
        <f t="shared" si="0"/>
        <v>82</v>
      </c>
      <c r="M8" s="42">
        <f t="shared" si="0"/>
        <v>292</v>
      </c>
      <c r="N8" s="42">
        <f t="shared" si="0"/>
        <v>127</v>
      </c>
      <c r="O8" s="43">
        <f t="shared" ref="O8:O16" si="3">L8+M8+N8</f>
        <v>501</v>
      </c>
      <c r="P8" s="33">
        <f>L8/T5</f>
        <v>0.16532258064516128</v>
      </c>
      <c r="Q8" s="33">
        <f>M8/U5</f>
        <v>0.2967479674796748</v>
      </c>
      <c r="R8" s="33">
        <f>N8/V5</f>
        <v>0.18352601156069365</v>
      </c>
      <c r="S8" s="33">
        <f>O8/W5</f>
        <v>0.23066298342541436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95</v>
      </c>
      <c r="E9" s="70">
        <v>138</v>
      </c>
      <c r="F9" s="70">
        <v>25</v>
      </c>
      <c r="G9" s="72">
        <f t="shared" si="1"/>
        <v>258</v>
      </c>
      <c r="H9" s="38">
        <v>52</v>
      </c>
      <c r="I9" s="70">
        <v>76</v>
      </c>
      <c r="J9" s="70">
        <v>10</v>
      </c>
      <c r="K9" s="40">
        <f t="shared" si="2"/>
        <v>138</v>
      </c>
      <c r="L9" s="41">
        <f t="shared" si="0"/>
        <v>147</v>
      </c>
      <c r="M9" s="42">
        <f t="shared" si="0"/>
        <v>214</v>
      </c>
      <c r="N9" s="42">
        <f t="shared" si="0"/>
        <v>35</v>
      </c>
      <c r="O9" s="43">
        <f t="shared" si="3"/>
        <v>396</v>
      </c>
      <c r="P9" s="33">
        <f>L9/T5</f>
        <v>0.2963709677419355</v>
      </c>
      <c r="Q9" s="33">
        <f>M9/U5</f>
        <v>0.21747967479674796</v>
      </c>
      <c r="R9" s="33">
        <f>N9/V5</f>
        <v>5.0578034682080927E-2</v>
      </c>
      <c r="S9" s="33">
        <f>O9/W5</f>
        <v>0.18232044198895028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10</v>
      </c>
      <c r="F10" s="70">
        <v>5</v>
      </c>
      <c r="G10" s="72">
        <f t="shared" si="1"/>
        <v>16</v>
      </c>
      <c r="H10" s="38">
        <v>1</v>
      </c>
      <c r="I10" s="70">
        <v>8</v>
      </c>
      <c r="J10" s="70">
        <v>5</v>
      </c>
      <c r="K10" s="40">
        <f t="shared" si="2"/>
        <v>14</v>
      </c>
      <c r="L10" s="41">
        <f t="shared" si="0"/>
        <v>2</v>
      </c>
      <c r="M10" s="42">
        <f t="shared" si="0"/>
        <v>18</v>
      </c>
      <c r="N10" s="42">
        <f t="shared" si="0"/>
        <v>10</v>
      </c>
      <c r="O10" s="43">
        <f t="shared" si="3"/>
        <v>30</v>
      </c>
      <c r="P10" s="33">
        <f>L10/T5</f>
        <v>4.0322580645161289E-3</v>
      </c>
      <c r="Q10" s="33">
        <f>M10/U5</f>
        <v>1.8292682926829267E-2</v>
      </c>
      <c r="R10" s="33">
        <f>N10/V5</f>
        <v>1.4450867052023121E-2</v>
      </c>
      <c r="S10" s="33">
        <f>O10/W5</f>
        <v>1.3812154696132596E-2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1</v>
      </c>
      <c r="E11" s="70">
        <v>0</v>
      </c>
      <c r="F11" s="70">
        <v>0</v>
      </c>
      <c r="G11" s="72">
        <f t="shared" si="1"/>
        <v>1</v>
      </c>
      <c r="H11" s="38">
        <v>0</v>
      </c>
      <c r="I11" s="70">
        <v>1</v>
      </c>
      <c r="J11" s="70">
        <v>0</v>
      </c>
      <c r="K11" s="40">
        <f t="shared" si="2"/>
        <v>1</v>
      </c>
      <c r="L11" s="41">
        <f t="shared" si="0"/>
        <v>1</v>
      </c>
      <c r="M11" s="42">
        <f t="shared" si="0"/>
        <v>1</v>
      </c>
      <c r="N11" s="42">
        <f t="shared" si="0"/>
        <v>0</v>
      </c>
      <c r="O11" s="43">
        <f t="shared" si="3"/>
        <v>2</v>
      </c>
      <c r="P11" s="33">
        <f>L11/T5</f>
        <v>2.0161290322580645E-3</v>
      </c>
      <c r="Q11" s="33">
        <f>M11/U5</f>
        <v>1.0162601626016261E-3</v>
      </c>
      <c r="R11" s="33">
        <f>N11/V5</f>
        <v>0</v>
      </c>
      <c r="S11" s="33">
        <f>O11/W5</f>
        <v>9.2081031307550648E-4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16</v>
      </c>
      <c r="E12" s="70">
        <v>81</v>
      </c>
      <c r="F12" s="70">
        <v>87</v>
      </c>
      <c r="G12" s="72">
        <f t="shared" si="1"/>
        <v>184</v>
      </c>
      <c r="H12" s="38">
        <v>23</v>
      </c>
      <c r="I12" s="70">
        <v>127</v>
      </c>
      <c r="J12" s="70">
        <v>149</v>
      </c>
      <c r="K12" s="40">
        <f t="shared" si="2"/>
        <v>299</v>
      </c>
      <c r="L12" s="41">
        <f t="shared" si="0"/>
        <v>39</v>
      </c>
      <c r="M12" s="42">
        <f t="shared" si="0"/>
        <v>208</v>
      </c>
      <c r="N12" s="42">
        <f t="shared" si="0"/>
        <v>236</v>
      </c>
      <c r="O12" s="43">
        <f t="shared" si="3"/>
        <v>483</v>
      </c>
      <c r="P12" s="33">
        <f>L12/T5</f>
        <v>7.8629032258064516E-2</v>
      </c>
      <c r="Q12" s="33">
        <f>M12/U5</f>
        <v>0.21138211382113822</v>
      </c>
      <c r="R12" s="33">
        <f>N12/V5</f>
        <v>0.34104046242774566</v>
      </c>
      <c r="S12" s="33">
        <f>O12/W5</f>
        <v>0.22237569060773479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55</v>
      </c>
      <c r="E13" s="70">
        <v>110</v>
      </c>
      <c r="F13" s="70">
        <v>53</v>
      </c>
      <c r="G13" s="72">
        <f t="shared" si="1"/>
        <v>218</v>
      </c>
      <c r="H13" s="38">
        <v>56</v>
      </c>
      <c r="I13" s="70">
        <v>156</v>
      </c>
      <c r="J13" s="70">
        <v>99</v>
      </c>
      <c r="K13" s="40">
        <f t="shared" si="2"/>
        <v>311</v>
      </c>
      <c r="L13" s="41">
        <f t="shared" si="0"/>
        <v>111</v>
      </c>
      <c r="M13" s="42">
        <f t="shared" si="0"/>
        <v>266</v>
      </c>
      <c r="N13" s="42">
        <f t="shared" si="0"/>
        <v>152</v>
      </c>
      <c r="O13" s="43">
        <f t="shared" si="3"/>
        <v>529</v>
      </c>
      <c r="P13" s="33">
        <f>L13/T5</f>
        <v>0.22379032258064516</v>
      </c>
      <c r="Q13" s="33">
        <f>M13/U5</f>
        <v>0.27032520325203252</v>
      </c>
      <c r="R13" s="33">
        <f>N13/V5</f>
        <v>0.21965317919075145</v>
      </c>
      <c r="S13" s="33">
        <f>O13/W5</f>
        <v>0.24355432780847144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29</v>
      </c>
      <c r="E14" s="70">
        <v>71</v>
      </c>
      <c r="F14" s="70">
        <v>17</v>
      </c>
      <c r="G14" s="72">
        <f t="shared" si="1"/>
        <v>117</v>
      </c>
      <c r="H14" s="38">
        <v>45</v>
      </c>
      <c r="I14" s="70">
        <v>117</v>
      </c>
      <c r="J14" s="70">
        <v>40</v>
      </c>
      <c r="K14" s="40">
        <f t="shared" si="2"/>
        <v>202</v>
      </c>
      <c r="L14" s="41">
        <f t="shared" si="0"/>
        <v>74</v>
      </c>
      <c r="M14" s="42">
        <f t="shared" si="0"/>
        <v>188</v>
      </c>
      <c r="N14" s="42">
        <f t="shared" si="0"/>
        <v>57</v>
      </c>
      <c r="O14" s="43">
        <f t="shared" si="3"/>
        <v>319</v>
      </c>
      <c r="P14" s="33">
        <f>L14/T5</f>
        <v>0.14919354838709678</v>
      </c>
      <c r="Q14" s="33">
        <f>M14/U5</f>
        <v>0.1910569105691057</v>
      </c>
      <c r="R14" s="33">
        <f>N14/V5</f>
        <v>8.2369942196531792E-2</v>
      </c>
      <c r="S14" s="33">
        <f>O14/W5</f>
        <v>0.14686924493554329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3</v>
      </c>
      <c r="E15" s="70">
        <v>56</v>
      </c>
      <c r="F15" s="70">
        <v>48</v>
      </c>
      <c r="G15" s="72">
        <f t="shared" si="1"/>
        <v>107</v>
      </c>
      <c r="H15" s="38">
        <v>4</v>
      </c>
      <c r="I15" s="70">
        <v>57</v>
      </c>
      <c r="J15" s="70">
        <v>57</v>
      </c>
      <c r="K15" s="40">
        <f t="shared" si="2"/>
        <v>118</v>
      </c>
      <c r="L15" s="41">
        <f t="shared" si="0"/>
        <v>7</v>
      </c>
      <c r="M15" s="42">
        <f t="shared" si="0"/>
        <v>113</v>
      </c>
      <c r="N15" s="42">
        <f t="shared" si="0"/>
        <v>105</v>
      </c>
      <c r="O15" s="43">
        <f t="shared" si="3"/>
        <v>225</v>
      </c>
      <c r="P15" s="33">
        <f>L15/T5</f>
        <v>1.4112903225806451E-2</v>
      </c>
      <c r="Q15" s="33">
        <f>M15/U5</f>
        <v>0.11483739837398374</v>
      </c>
      <c r="R15" s="33">
        <f>N15/V5</f>
        <v>0.15173410404624277</v>
      </c>
      <c r="S15" s="33">
        <f>O15/W5</f>
        <v>0.10359116022099447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22</v>
      </c>
      <c r="F16" s="49">
        <v>64</v>
      </c>
      <c r="G16" s="73">
        <f t="shared" si="1"/>
        <v>86</v>
      </c>
      <c r="H16" s="48">
        <v>3</v>
      </c>
      <c r="I16" s="49">
        <v>25</v>
      </c>
      <c r="J16" s="49">
        <v>108</v>
      </c>
      <c r="K16" s="50">
        <f t="shared" si="2"/>
        <v>136</v>
      </c>
      <c r="L16" s="51">
        <f t="shared" si="0"/>
        <v>3</v>
      </c>
      <c r="M16" s="52">
        <f t="shared" si="0"/>
        <v>47</v>
      </c>
      <c r="N16" s="52">
        <f t="shared" si="0"/>
        <v>172</v>
      </c>
      <c r="O16" s="53">
        <f t="shared" si="3"/>
        <v>222</v>
      </c>
      <c r="P16" s="33">
        <f>L16/T5</f>
        <v>6.0483870967741934E-3</v>
      </c>
      <c r="Q16" s="33">
        <f>M16/U5</f>
        <v>4.7764227642276426E-2</v>
      </c>
      <c r="R16" s="33">
        <f>N16/V5</f>
        <v>0.24855491329479767</v>
      </c>
      <c r="S16" s="33">
        <f>O16/W5</f>
        <v>0.10220994475138122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[2]Дорожная!$P$74</f>
        <v>116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W32"/>
  <sheetViews>
    <sheetView workbookViewId="0">
      <selection activeCell="I14" sqref="I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[1]Пирогова!$E$7</f>
        <v>55</v>
      </c>
      <c r="U5" s="23">
        <f>[1]Пирогова!$E$8</f>
        <v>258</v>
      </c>
      <c r="V5" s="23">
        <f>[1]Пирогова!$E$9</f>
        <v>223</v>
      </c>
      <c r="W5" s="23">
        <f>SUM(T5:V5)</f>
        <v>536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29</v>
      </c>
      <c r="F6" s="69">
        <v>36</v>
      </c>
      <c r="G6" s="71">
        <f>D6+E6+F6</f>
        <v>67</v>
      </c>
      <c r="H6" s="27">
        <v>4</v>
      </c>
      <c r="I6" s="69">
        <v>29</v>
      </c>
      <c r="J6" s="69">
        <v>45</v>
      </c>
      <c r="K6" s="29">
        <f>H6+I6+J6</f>
        <v>78</v>
      </c>
      <c r="L6" s="30">
        <f t="shared" ref="L6:N16" si="0">D6+H6</f>
        <v>6</v>
      </c>
      <c r="M6" s="31">
        <f t="shared" si="0"/>
        <v>58</v>
      </c>
      <c r="N6" s="31">
        <f t="shared" si="0"/>
        <v>81</v>
      </c>
      <c r="O6" s="32">
        <f>L6+M6+N6</f>
        <v>145</v>
      </c>
      <c r="P6" s="33">
        <f>L6/T5</f>
        <v>0.10909090909090909</v>
      </c>
      <c r="Q6" s="33">
        <f>M6/U5</f>
        <v>0.22480620155038761</v>
      </c>
      <c r="R6" s="33">
        <f>N6/V5</f>
        <v>0.3632286995515695</v>
      </c>
      <c r="S6" s="33">
        <f>O6/W5</f>
        <v>0.27052238805970147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9</v>
      </c>
      <c r="F7" s="70">
        <v>8</v>
      </c>
      <c r="G7" s="72">
        <f t="shared" ref="G7:G16" si="1">D7+E7+F7</f>
        <v>18</v>
      </c>
      <c r="H7" s="38">
        <v>1</v>
      </c>
      <c r="I7" s="70">
        <v>8</v>
      </c>
      <c r="J7" s="70">
        <v>15</v>
      </c>
      <c r="K7" s="40">
        <f t="shared" ref="K7:K16" si="2">H7+I7+J7</f>
        <v>24</v>
      </c>
      <c r="L7" s="41">
        <f t="shared" si="0"/>
        <v>2</v>
      </c>
      <c r="M7" s="42">
        <f t="shared" si="0"/>
        <v>17</v>
      </c>
      <c r="N7" s="42">
        <f t="shared" si="0"/>
        <v>23</v>
      </c>
      <c r="O7" s="43">
        <f>L7+M7+N7</f>
        <v>42</v>
      </c>
      <c r="P7" s="33">
        <f>L7/T5</f>
        <v>3.6363636363636362E-2</v>
      </c>
      <c r="Q7" s="33">
        <f>M7/U5</f>
        <v>6.589147286821706E-2</v>
      </c>
      <c r="R7" s="33">
        <f>N7/V5</f>
        <v>0.1031390134529148</v>
      </c>
      <c r="S7" s="33">
        <f>O7/W5</f>
        <v>7.8358208955223885E-2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>
        <v>41</v>
      </c>
      <c r="F8" s="70">
        <v>36</v>
      </c>
      <c r="G8" s="72">
        <f t="shared" si="1"/>
        <v>77</v>
      </c>
      <c r="H8" s="38">
        <v>2</v>
      </c>
      <c r="I8" s="70">
        <v>21</v>
      </c>
      <c r="J8" s="70">
        <v>48</v>
      </c>
      <c r="K8" s="40">
        <f t="shared" si="2"/>
        <v>71</v>
      </c>
      <c r="L8" s="41">
        <f t="shared" si="0"/>
        <v>2</v>
      </c>
      <c r="M8" s="42">
        <f t="shared" si="0"/>
        <v>62</v>
      </c>
      <c r="N8" s="42">
        <f t="shared" si="0"/>
        <v>84</v>
      </c>
      <c r="O8" s="43">
        <f t="shared" ref="O8:O16" si="3">L8+M8+N8</f>
        <v>148</v>
      </c>
      <c r="P8" s="33">
        <f>L8/T5</f>
        <v>3.6363636363636362E-2</v>
      </c>
      <c r="Q8" s="33">
        <f>M8/U5</f>
        <v>0.24031007751937986</v>
      </c>
      <c r="R8" s="33">
        <f>N8/V5</f>
        <v>0.37668161434977576</v>
      </c>
      <c r="S8" s="33">
        <f>O8/W5</f>
        <v>0.27611940298507465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15</v>
      </c>
      <c r="E9" s="70">
        <v>47</v>
      </c>
      <c r="F9" s="70">
        <v>45</v>
      </c>
      <c r="G9" s="72">
        <f t="shared" si="1"/>
        <v>107</v>
      </c>
      <c r="H9" s="38">
        <v>8</v>
      </c>
      <c r="I9" s="70">
        <v>10</v>
      </c>
      <c r="J9" s="70">
        <v>4</v>
      </c>
      <c r="K9" s="40">
        <f t="shared" si="2"/>
        <v>22</v>
      </c>
      <c r="L9" s="41">
        <f t="shared" si="0"/>
        <v>23</v>
      </c>
      <c r="M9" s="42">
        <f t="shared" si="0"/>
        <v>57</v>
      </c>
      <c r="N9" s="42">
        <f t="shared" si="0"/>
        <v>49</v>
      </c>
      <c r="O9" s="43">
        <f t="shared" si="3"/>
        <v>129</v>
      </c>
      <c r="P9" s="33">
        <f>L9/T5</f>
        <v>0.41818181818181815</v>
      </c>
      <c r="Q9" s="33">
        <f>M9/U5</f>
        <v>0.22093023255813954</v>
      </c>
      <c r="R9" s="33">
        <f>N9/V5</f>
        <v>0.21973094170403587</v>
      </c>
      <c r="S9" s="33">
        <f>O9/W5</f>
        <v>0.24067164179104478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1</v>
      </c>
      <c r="F10" s="70">
        <v>2</v>
      </c>
      <c r="G10" s="72">
        <f t="shared" si="1"/>
        <v>6</v>
      </c>
      <c r="H10" s="38"/>
      <c r="I10" s="70"/>
      <c r="J10" s="70"/>
      <c r="K10" s="40">
        <f t="shared" si="2"/>
        <v>0</v>
      </c>
      <c r="L10" s="41">
        <f t="shared" si="0"/>
        <v>3</v>
      </c>
      <c r="M10" s="42">
        <f t="shared" si="0"/>
        <v>1</v>
      </c>
      <c r="N10" s="42">
        <f t="shared" si="0"/>
        <v>2</v>
      </c>
      <c r="O10" s="43">
        <f t="shared" si="3"/>
        <v>6</v>
      </c>
      <c r="P10" s="33">
        <f>L10/T5</f>
        <v>5.4545454545454543E-2</v>
      </c>
      <c r="Q10" s="33">
        <f>M10/U5</f>
        <v>3.875968992248062E-3</v>
      </c>
      <c r="R10" s="33">
        <f>N10/V5</f>
        <v>8.9686098654708519E-3</v>
      </c>
      <c r="S10" s="33">
        <f>O10/W5</f>
        <v>1.1194029850746268E-2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</v>
      </c>
      <c r="E12" s="70">
        <v>60</v>
      </c>
      <c r="F12" s="70">
        <v>61</v>
      </c>
      <c r="G12" s="72">
        <f t="shared" si="1"/>
        <v>133</v>
      </c>
      <c r="H12" s="38">
        <v>6</v>
      </c>
      <c r="I12" s="70">
        <v>31</v>
      </c>
      <c r="J12" s="70">
        <v>75</v>
      </c>
      <c r="K12" s="40">
        <f t="shared" si="2"/>
        <v>112</v>
      </c>
      <c r="L12" s="41">
        <f t="shared" si="0"/>
        <v>18</v>
      </c>
      <c r="M12" s="42">
        <f t="shared" si="0"/>
        <v>91</v>
      </c>
      <c r="N12" s="42">
        <f t="shared" si="0"/>
        <v>136</v>
      </c>
      <c r="O12" s="43">
        <f t="shared" si="3"/>
        <v>245</v>
      </c>
      <c r="P12" s="33">
        <f>L12/T5</f>
        <v>0.32727272727272727</v>
      </c>
      <c r="Q12" s="33">
        <f>M12/U5</f>
        <v>0.35271317829457366</v>
      </c>
      <c r="R12" s="33">
        <f>N12/V5</f>
        <v>0.60986547085201792</v>
      </c>
      <c r="S12" s="33">
        <f>O12/W5</f>
        <v>0.45708955223880599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14</v>
      </c>
      <c r="E13" s="70">
        <v>45</v>
      </c>
      <c r="F13" s="70">
        <v>87</v>
      </c>
      <c r="G13" s="72">
        <f t="shared" si="1"/>
        <v>146</v>
      </c>
      <c r="H13" s="38">
        <v>16</v>
      </c>
      <c r="I13" s="70">
        <v>36</v>
      </c>
      <c r="J13" s="70">
        <v>69</v>
      </c>
      <c r="K13" s="40">
        <f t="shared" si="2"/>
        <v>121</v>
      </c>
      <c r="L13" s="41">
        <f t="shared" si="0"/>
        <v>30</v>
      </c>
      <c r="M13" s="42">
        <f t="shared" si="0"/>
        <v>81</v>
      </c>
      <c r="N13" s="42">
        <f t="shared" si="0"/>
        <v>156</v>
      </c>
      <c r="O13" s="43">
        <f t="shared" si="3"/>
        <v>267</v>
      </c>
      <c r="P13" s="33">
        <f>L13/T5</f>
        <v>0.54545454545454541</v>
      </c>
      <c r="Q13" s="33">
        <f>M13/U5</f>
        <v>0.31395348837209303</v>
      </c>
      <c r="R13" s="33">
        <f>N13/V5</f>
        <v>0.69955156950672648</v>
      </c>
      <c r="S13" s="33">
        <f>O13/W5</f>
        <v>0.49813432835820898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9</v>
      </c>
      <c r="E14" s="70">
        <v>39</v>
      </c>
      <c r="F14" s="70">
        <v>49</v>
      </c>
      <c r="G14" s="72">
        <f t="shared" si="1"/>
        <v>97</v>
      </c>
      <c r="H14" s="38">
        <v>7</v>
      </c>
      <c r="I14" s="70">
        <v>17</v>
      </c>
      <c r="J14" s="70">
        <v>37</v>
      </c>
      <c r="K14" s="40">
        <f t="shared" si="2"/>
        <v>61</v>
      </c>
      <c r="L14" s="41">
        <f t="shared" si="0"/>
        <v>16</v>
      </c>
      <c r="M14" s="42">
        <f t="shared" si="0"/>
        <v>56</v>
      </c>
      <c r="N14" s="42">
        <f t="shared" si="0"/>
        <v>86</v>
      </c>
      <c r="O14" s="43">
        <f t="shared" si="3"/>
        <v>158</v>
      </c>
      <c r="P14" s="33">
        <f>L14/T5</f>
        <v>0.29090909090909089</v>
      </c>
      <c r="Q14" s="33">
        <f>M14/U5</f>
        <v>0.21705426356589147</v>
      </c>
      <c r="R14" s="33">
        <f>N14/V5</f>
        <v>0.38565022421524664</v>
      </c>
      <c r="S14" s="33">
        <f>O14/W5</f>
        <v>0.29477611940298509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27</v>
      </c>
      <c r="F15" s="70">
        <v>15</v>
      </c>
      <c r="G15" s="72">
        <f t="shared" si="1"/>
        <v>42</v>
      </c>
      <c r="H15" s="38"/>
      <c r="I15" s="70">
        <v>3</v>
      </c>
      <c r="J15" s="70">
        <v>6</v>
      </c>
      <c r="K15" s="40">
        <f t="shared" si="2"/>
        <v>9</v>
      </c>
      <c r="L15" s="41">
        <f t="shared" si="0"/>
        <v>0</v>
      </c>
      <c r="M15" s="42">
        <f t="shared" si="0"/>
        <v>30</v>
      </c>
      <c r="N15" s="42">
        <f t="shared" si="0"/>
        <v>21</v>
      </c>
      <c r="O15" s="43">
        <f t="shared" si="3"/>
        <v>51</v>
      </c>
      <c r="P15" s="33">
        <f>L15/T5</f>
        <v>0</v>
      </c>
      <c r="Q15" s="33">
        <f>M15/U5</f>
        <v>0.11627906976744186</v>
      </c>
      <c r="R15" s="33">
        <f>N15/V5</f>
        <v>9.417040358744394E-2</v>
      </c>
      <c r="S15" s="33">
        <f>O15/W5</f>
        <v>9.5149253731343281E-2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7</v>
      </c>
      <c r="F16" s="49">
        <v>6</v>
      </c>
      <c r="G16" s="73">
        <f t="shared" si="1"/>
        <v>13</v>
      </c>
      <c r="H16" s="48"/>
      <c r="I16" s="49"/>
      <c r="J16" s="49">
        <v>2</v>
      </c>
      <c r="K16" s="50">
        <f t="shared" si="2"/>
        <v>2</v>
      </c>
      <c r="L16" s="51">
        <f t="shared" si="0"/>
        <v>0</v>
      </c>
      <c r="M16" s="52">
        <f t="shared" si="0"/>
        <v>7</v>
      </c>
      <c r="N16" s="52">
        <f t="shared" si="0"/>
        <v>8</v>
      </c>
      <c r="O16" s="53">
        <f t="shared" si="3"/>
        <v>15</v>
      </c>
      <c r="P16" s="33">
        <f>L16/T5</f>
        <v>0</v>
      </c>
      <c r="Q16" s="33">
        <f>M16/U5</f>
        <v>2.7131782945736434E-2</v>
      </c>
      <c r="R16" s="33">
        <f>N16/V5</f>
        <v>3.5874439461883408E-2</v>
      </c>
      <c r="S16" s="33">
        <f>O16/W5</f>
        <v>2.7985074626865673E-2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[2]Пирогова!$P$74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W32"/>
  <sheetViews>
    <sheetView topLeftCell="A10" workbookViewId="0">
      <selection activeCell="P25" sqref="P25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[1]ВМКГ!$E$7</f>
        <v>49</v>
      </c>
      <c r="U5" s="23">
        <f>[1]ВМКГ!$E$8</f>
        <v>599</v>
      </c>
      <c r="V5" s="23">
        <f>[1]ВМКГ!$E$9</f>
        <v>864</v>
      </c>
      <c r="W5" s="23">
        <f>SUM(T5:V5)</f>
        <v>1512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28">
        <v>85</v>
      </c>
      <c r="F6" s="28">
        <v>112</v>
      </c>
      <c r="G6" s="29">
        <f>D6+E6+F6</f>
        <v>203</v>
      </c>
      <c r="H6" s="27">
        <v>5</v>
      </c>
      <c r="I6" s="28">
        <v>86</v>
      </c>
      <c r="J6" s="28">
        <v>115</v>
      </c>
      <c r="K6" s="29">
        <f>H6+I6+J6</f>
        <v>206</v>
      </c>
      <c r="L6" s="30">
        <f t="shared" ref="L6:N16" si="0">D6+H6</f>
        <v>11</v>
      </c>
      <c r="M6" s="31">
        <f t="shared" si="0"/>
        <v>171</v>
      </c>
      <c r="N6" s="31">
        <f t="shared" si="0"/>
        <v>227</v>
      </c>
      <c r="O6" s="32">
        <f>L6+M6+N6</f>
        <v>409</v>
      </c>
      <c r="P6" s="33">
        <f>L6/T5</f>
        <v>0.22448979591836735</v>
      </c>
      <c r="Q6" s="33">
        <f>M6/U5</f>
        <v>0.28547579298831388</v>
      </c>
      <c r="R6" s="33">
        <f>N6/V5</f>
        <v>0.26273148148148145</v>
      </c>
      <c r="S6" s="33">
        <f>O6/W5</f>
        <v>0.27050264550264552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4</v>
      </c>
      <c r="E7" s="39">
        <v>32</v>
      </c>
      <c r="F7" s="39">
        <v>34</v>
      </c>
      <c r="G7" s="40">
        <f t="shared" ref="G7:G16" si="1">D7+E7+F7</f>
        <v>70</v>
      </c>
      <c r="H7" s="38">
        <v>5</v>
      </c>
      <c r="I7" s="39">
        <v>31</v>
      </c>
      <c r="J7" s="39">
        <v>32</v>
      </c>
      <c r="K7" s="40">
        <f t="shared" ref="K7:K16" si="2">H7+I7+J7</f>
        <v>68</v>
      </c>
      <c r="L7" s="41">
        <f t="shared" si="0"/>
        <v>9</v>
      </c>
      <c r="M7" s="42">
        <f t="shared" si="0"/>
        <v>63</v>
      </c>
      <c r="N7" s="42">
        <f t="shared" si="0"/>
        <v>66</v>
      </c>
      <c r="O7" s="43">
        <f>L7+M7+N7</f>
        <v>138</v>
      </c>
      <c r="P7" s="33">
        <f>L7/T5</f>
        <v>0.18367346938775511</v>
      </c>
      <c r="Q7" s="33">
        <f>M7/U5</f>
        <v>0.10517529215358931</v>
      </c>
      <c r="R7" s="33">
        <f>N7/V5</f>
        <v>7.6388888888888895E-2</v>
      </c>
      <c r="S7" s="33">
        <f>O7/W5</f>
        <v>9.1269841269841265E-2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33</v>
      </c>
      <c r="E8" s="39">
        <v>58</v>
      </c>
      <c r="F8" s="39">
        <v>66</v>
      </c>
      <c r="G8" s="40">
        <f t="shared" si="1"/>
        <v>157</v>
      </c>
      <c r="H8" s="38">
        <v>31</v>
      </c>
      <c r="I8" s="39">
        <v>66</v>
      </c>
      <c r="J8" s="39">
        <v>76</v>
      </c>
      <c r="K8" s="40">
        <f t="shared" si="2"/>
        <v>173</v>
      </c>
      <c r="L8" s="41">
        <f t="shared" si="0"/>
        <v>64</v>
      </c>
      <c r="M8" s="42">
        <f t="shared" si="0"/>
        <v>124</v>
      </c>
      <c r="N8" s="42">
        <f t="shared" si="0"/>
        <v>142</v>
      </c>
      <c r="O8" s="43">
        <f t="shared" ref="O8:O16" si="3">L8+M8+N8</f>
        <v>330</v>
      </c>
      <c r="P8" s="33">
        <f>L8/T5</f>
        <v>1.3061224489795917</v>
      </c>
      <c r="Q8" s="33">
        <f>M8/U5</f>
        <v>0.20701168614357263</v>
      </c>
      <c r="R8" s="33">
        <f>N8/V5</f>
        <v>0.16435185185185186</v>
      </c>
      <c r="S8" s="33">
        <f>O8/W5</f>
        <v>0.21825396825396826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17</v>
      </c>
      <c r="E9" s="39">
        <v>9</v>
      </c>
      <c r="F9" s="39">
        <v>3</v>
      </c>
      <c r="G9" s="40">
        <f t="shared" si="1"/>
        <v>29</v>
      </c>
      <c r="H9" s="38">
        <v>15</v>
      </c>
      <c r="I9" s="39">
        <v>11</v>
      </c>
      <c r="J9" s="39">
        <v>2</v>
      </c>
      <c r="K9" s="40">
        <f t="shared" si="2"/>
        <v>28</v>
      </c>
      <c r="L9" s="41">
        <f t="shared" si="0"/>
        <v>32</v>
      </c>
      <c r="M9" s="42">
        <f t="shared" si="0"/>
        <v>20</v>
      </c>
      <c r="N9" s="42">
        <f t="shared" si="0"/>
        <v>5</v>
      </c>
      <c r="O9" s="43">
        <f t="shared" si="3"/>
        <v>57</v>
      </c>
      <c r="P9" s="33">
        <f>L9/T5</f>
        <v>0.65306122448979587</v>
      </c>
      <c r="Q9" s="33">
        <f>M9/U5</f>
        <v>3.3388981636060099E-2</v>
      </c>
      <c r="R9" s="33">
        <f>N9/V5</f>
        <v>5.7870370370370367E-3</v>
      </c>
      <c r="S9" s="33">
        <f>O9/W5</f>
        <v>3.7698412698412696E-2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39"/>
      <c r="F10" s="39"/>
      <c r="G10" s="40">
        <f t="shared" si="1"/>
        <v>0</v>
      </c>
      <c r="H10" s="38"/>
      <c r="I10" s="39"/>
      <c r="J10" s="39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39"/>
      <c r="F11" s="39"/>
      <c r="G11" s="40">
        <f t="shared" si="1"/>
        <v>0</v>
      </c>
      <c r="H11" s="38"/>
      <c r="I11" s="39"/>
      <c r="J11" s="39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42</v>
      </c>
      <c r="E12" s="39">
        <v>78</v>
      </c>
      <c r="F12" s="39">
        <v>91</v>
      </c>
      <c r="G12" s="40">
        <f t="shared" si="1"/>
        <v>211</v>
      </c>
      <c r="H12" s="38">
        <v>56</v>
      </c>
      <c r="I12" s="39">
        <v>92</v>
      </c>
      <c r="J12" s="39">
        <v>56</v>
      </c>
      <c r="K12" s="40">
        <f t="shared" si="2"/>
        <v>204</v>
      </c>
      <c r="L12" s="41">
        <f t="shared" si="0"/>
        <v>98</v>
      </c>
      <c r="M12" s="42">
        <f t="shared" si="0"/>
        <v>170</v>
      </c>
      <c r="N12" s="42">
        <f t="shared" si="0"/>
        <v>147</v>
      </c>
      <c r="O12" s="43">
        <f t="shared" si="3"/>
        <v>415</v>
      </c>
      <c r="P12" s="33">
        <f>L12/T5</f>
        <v>2</v>
      </c>
      <c r="Q12" s="33">
        <f>M12/U5</f>
        <v>0.28380634390651083</v>
      </c>
      <c r="R12" s="33">
        <f>N12/V5</f>
        <v>0.1701388888888889</v>
      </c>
      <c r="S12" s="33">
        <f>O12/W5</f>
        <v>0.27447089947089948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44</v>
      </c>
      <c r="E13" s="39">
        <v>78</v>
      </c>
      <c r="F13" s="39">
        <v>87</v>
      </c>
      <c r="G13" s="40">
        <f t="shared" si="1"/>
        <v>209</v>
      </c>
      <c r="H13" s="38">
        <v>51</v>
      </c>
      <c r="I13" s="39">
        <v>92</v>
      </c>
      <c r="J13" s="39">
        <v>88</v>
      </c>
      <c r="K13" s="40">
        <f t="shared" si="2"/>
        <v>231</v>
      </c>
      <c r="L13" s="41">
        <f t="shared" si="0"/>
        <v>95</v>
      </c>
      <c r="M13" s="42">
        <f t="shared" si="0"/>
        <v>170</v>
      </c>
      <c r="N13" s="42">
        <f t="shared" si="0"/>
        <v>175</v>
      </c>
      <c r="O13" s="43">
        <f t="shared" si="3"/>
        <v>440</v>
      </c>
      <c r="P13" s="33">
        <f>L13/T5</f>
        <v>1.9387755102040816</v>
      </c>
      <c r="Q13" s="33">
        <f>M13/U5</f>
        <v>0.28380634390651083</v>
      </c>
      <c r="R13" s="33">
        <f>N13/V5</f>
        <v>0.20254629629629631</v>
      </c>
      <c r="S13" s="33">
        <f>O13/W5</f>
        <v>0.29100529100529099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24</v>
      </c>
      <c r="E14" s="39">
        <v>26</v>
      </c>
      <c r="F14" s="39">
        <v>29</v>
      </c>
      <c r="G14" s="40">
        <f t="shared" si="1"/>
        <v>79</v>
      </c>
      <c r="H14" s="38">
        <v>27</v>
      </c>
      <c r="I14" s="39">
        <v>29</v>
      </c>
      <c r="J14" s="39">
        <v>32</v>
      </c>
      <c r="K14" s="40">
        <f t="shared" si="2"/>
        <v>88</v>
      </c>
      <c r="L14" s="41">
        <f t="shared" si="0"/>
        <v>51</v>
      </c>
      <c r="M14" s="42">
        <f t="shared" si="0"/>
        <v>55</v>
      </c>
      <c r="N14" s="42">
        <f t="shared" si="0"/>
        <v>61</v>
      </c>
      <c r="O14" s="43">
        <f t="shared" si="3"/>
        <v>167</v>
      </c>
      <c r="P14" s="33">
        <f>L14/T5</f>
        <v>1.0408163265306123</v>
      </c>
      <c r="Q14" s="33">
        <f>M14/U5</f>
        <v>9.1819699499165269E-2</v>
      </c>
      <c r="R14" s="33">
        <f>N14/V5</f>
        <v>7.0601851851851846E-2</v>
      </c>
      <c r="S14" s="33">
        <f>O14/W5</f>
        <v>0.11044973544973545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8</v>
      </c>
      <c r="E15" s="39">
        <v>188</v>
      </c>
      <c r="F15" s="39">
        <v>189</v>
      </c>
      <c r="G15" s="40">
        <f t="shared" si="1"/>
        <v>385</v>
      </c>
      <c r="H15" s="38">
        <v>9</v>
      </c>
      <c r="I15" s="39">
        <v>166</v>
      </c>
      <c r="J15" s="39">
        <v>176</v>
      </c>
      <c r="K15" s="40">
        <f t="shared" si="2"/>
        <v>351</v>
      </c>
      <c r="L15" s="41">
        <f t="shared" si="0"/>
        <v>17</v>
      </c>
      <c r="M15" s="42">
        <f t="shared" si="0"/>
        <v>354</v>
      </c>
      <c r="N15" s="42">
        <f t="shared" si="0"/>
        <v>365</v>
      </c>
      <c r="O15" s="43">
        <f t="shared" si="3"/>
        <v>736</v>
      </c>
      <c r="P15" s="33">
        <f>L15/T5</f>
        <v>0.34693877551020408</v>
      </c>
      <c r="Q15" s="33">
        <f>M15/U5</f>
        <v>0.59098497495826374</v>
      </c>
      <c r="R15" s="33">
        <f>N15/V5</f>
        <v>0.42245370370370372</v>
      </c>
      <c r="S15" s="33">
        <f>O15/W5</f>
        <v>0.48677248677248675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145</v>
      </c>
      <c r="F16" s="49">
        <v>161</v>
      </c>
      <c r="G16" s="50">
        <f t="shared" si="1"/>
        <v>306</v>
      </c>
      <c r="H16" s="48"/>
      <c r="I16" s="49">
        <v>172</v>
      </c>
      <c r="J16" s="49">
        <v>165</v>
      </c>
      <c r="K16" s="50">
        <f t="shared" si="2"/>
        <v>337</v>
      </c>
      <c r="L16" s="51">
        <f t="shared" si="0"/>
        <v>0</v>
      </c>
      <c r="M16" s="52">
        <f t="shared" si="0"/>
        <v>317</v>
      </c>
      <c r="N16" s="52">
        <f t="shared" si="0"/>
        <v>326</v>
      </c>
      <c r="O16" s="53">
        <f t="shared" si="3"/>
        <v>643</v>
      </c>
      <c r="P16" s="33">
        <f>L16/T5</f>
        <v>0</v>
      </c>
      <c r="Q16" s="33">
        <f>M16/U5</f>
        <v>0.52921535893155258</v>
      </c>
      <c r="R16" s="33">
        <f>N16/V5</f>
        <v>0.37731481481481483</v>
      </c>
      <c r="S16" s="33">
        <f>O16/W5</f>
        <v>0.42526455026455029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733</v>
      </c>
      <c r="I19" s="60" t="s">
        <v>37</v>
      </c>
      <c r="J19" s="61">
        <f>H19/P19</f>
        <v>0.28576998050682262</v>
      </c>
      <c r="L19" s="91" t="s">
        <v>38</v>
      </c>
      <c r="M19" s="91"/>
      <c r="N19" s="91"/>
      <c r="O19" s="92"/>
      <c r="P19" s="62">
        <f>[2]ВМКГ!$P$74</f>
        <v>2565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[1]Гвардейск!$E$7</f>
        <v>2381</v>
      </c>
      <c r="U5" s="23">
        <f>[1]Гвардейск!$E$8</f>
        <v>2425</v>
      </c>
      <c r="V5" s="23">
        <f>[1]Гвардейск!$E$9</f>
        <v>419</v>
      </c>
      <c r="W5" s="23">
        <f>[1]Гвардейск!$E$10</f>
        <v>5225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32</v>
      </c>
      <c r="E6" s="69">
        <v>99</v>
      </c>
      <c r="F6" s="69">
        <v>53</v>
      </c>
      <c r="G6" s="71">
        <f>D6+E6+F6</f>
        <v>184</v>
      </c>
      <c r="H6" s="27">
        <v>33</v>
      </c>
      <c r="I6" s="69">
        <v>98</v>
      </c>
      <c r="J6" s="69">
        <v>49</v>
      </c>
      <c r="K6" s="29">
        <f>H6+I6+J6</f>
        <v>180</v>
      </c>
      <c r="L6" s="30">
        <f t="shared" ref="L6:N16" si="0">D6+H6</f>
        <v>65</v>
      </c>
      <c r="M6" s="31">
        <f t="shared" si="0"/>
        <v>197</v>
      </c>
      <c r="N6" s="31">
        <f t="shared" si="0"/>
        <v>102</v>
      </c>
      <c r="O6" s="32">
        <f>L6+M6+N6</f>
        <v>364</v>
      </c>
      <c r="P6" s="33">
        <f>L6/T5</f>
        <v>2.7299454010919783E-2</v>
      </c>
      <c r="Q6" s="33">
        <f>M6/U5</f>
        <v>8.1237113402061856E-2</v>
      </c>
      <c r="R6" s="33">
        <f>N6/V5</f>
        <v>0.24343675417661098</v>
      </c>
      <c r="S6" s="33">
        <f>O6/W5</f>
        <v>6.966507177033493E-2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17</v>
      </c>
      <c r="E7" s="70">
        <v>68</v>
      </c>
      <c r="F7" s="70">
        <v>29</v>
      </c>
      <c r="G7" s="72">
        <f t="shared" ref="G7:G16" si="1">D7+E7+F7</f>
        <v>114</v>
      </c>
      <c r="H7" s="38">
        <v>21</v>
      </c>
      <c r="I7" s="70">
        <v>69</v>
      </c>
      <c r="J7" s="70">
        <v>31</v>
      </c>
      <c r="K7" s="40">
        <f t="shared" ref="K7:K16" si="2">H7+I7+J7</f>
        <v>121</v>
      </c>
      <c r="L7" s="41">
        <f t="shared" si="0"/>
        <v>38</v>
      </c>
      <c r="M7" s="42">
        <f t="shared" si="0"/>
        <v>137</v>
      </c>
      <c r="N7" s="42">
        <f t="shared" si="0"/>
        <v>60</v>
      </c>
      <c r="O7" s="43">
        <f>L7+M7+N7</f>
        <v>235</v>
      </c>
      <c r="P7" s="33">
        <f>L7/T5</f>
        <v>1.5959680806383873E-2</v>
      </c>
      <c r="Q7" s="33">
        <f>M7/U5</f>
        <v>5.649484536082474E-2</v>
      </c>
      <c r="R7" s="33">
        <f>N7/V5</f>
        <v>0.14319809069212411</v>
      </c>
      <c r="S7" s="33">
        <f>O7/W5</f>
        <v>4.4976076555023926E-2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22</v>
      </c>
      <c r="E8" s="70">
        <v>43</v>
      </c>
      <c r="F8" s="70">
        <v>18</v>
      </c>
      <c r="G8" s="72">
        <f t="shared" si="1"/>
        <v>83</v>
      </c>
      <c r="H8" s="38">
        <v>20</v>
      </c>
      <c r="I8" s="70">
        <v>49</v>
      </c>
      <c r="J8" s="70">
        <v>20</v>
      </c>
      <c r="K8" s="40">
        <f t="shared" si="2"/>
        <v>89</v>
      </c>
      <c r="L8" s="41">
        <f t="shared" si="0"/>
        <v>42</v>
      </c>
      <c r="M8" s="42">
        <f t="shared" si="0"/>
        <v>92</v>
      </c>
      <c r="N8" s="42">
        <f t="shared" si="0"/>
        <v>38</v>
      </c>
      <c r="O8" s="43">
        <f t="shared" ref="O8:O16" si="3">L8+M8+N8</f>
        <v>172</v>
      </c>
      <c r="P8" s="33">
        <f>L8/T5</f>
        <v>1.763964720705586E-2</v>
      </c>
      <c r="Q8" s="33">
        <f>M8/U5</f>
        <v>3.7938144329896908E-2</v>
      </c>
      <c r="R8" s="33">
        <f>N8/V5</f>
        <v>9.0692124105011929E-2</v>
      </c>
      <c r="S8" s="33">
        <f>O8/W5</f>
        <v>3.291866028708134E-2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54</v>
      </c>
      <c r="E9" s="70">
        <v>78</v>
      </c>
      <c r="F9" s="70">
        <v>34</v>
      </c>
      <c r="G9" s="72">
        <f t="shared" si="1"/>
        <v>166</v>
      </c>
      <c r="H9" s="38">
        <v>32</v>
      </c>
      <c r="I9" s="70">
        <v>51</v>
      </c>
      <c r="J9" s="70">
        <v>8</v>
      </c>
      <c r="K9" s="40">
        <f t="shared" si="2"/>
        <v>91</v>
      </c>
      <c r="L9" s="41">
        <f t="shared" si="0"/>
        <v>86</v>
      </c>
      <c r="M9" s="42">
        <f t="shared" si="0"/>
        <v>129</v>
      </c>
      <c r="N9" s="42">
        <f t="shared" si="0"/>
        <v>42</v>
      </c>
      <c r="O9" s="43">
        <f t="shared" si="3"/>
        <v>257</v>
      </c>
      <c r="P9" s="33">
        <f>L9/T5</f>
        <v>3.6119277614447713E-2</v>
      </c>
      <c r="Q9" s="33">
        <f>M9/U5</f>
        <v>5.3195876288659794E-2</v>
      </c>
      <c r="R9" s="33">
        <f>N9/V5</f>
        <v>0.10023866348448687</v>
      </c>
      <c r="S9" s="33">
        <f>O9/W5</f>
        <v>4.9186602870813396E-2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25</v>
      </c>
      <c r="E10" s="70">
        <v>38</v>
      </c>
      <c r="F10" s="70">
        <v>18</v>
      </c>
      <c r="G10" s="72">
        <f t="shared" si="1"/>
        <v>81</v>
      </c>
      <c r="H10" s="38">
        <v>21</v>
      </c>
      <c r="I10" s="70">
        <v>23</v>
      </c>
      <c r="J10" s="70">
        <v>6</v>
      </c>
      <c r="K10" s="40">
        <f t="shared" si="2"/>
        <v>50</v>
      </c>
      <c r="L10" s="41">
        <f t="shared" si="0"/>
        <v>46</v>
      </c>
      <c r="M10" s="42">
        <f t="shared" si="0"/>
        <v>61</v>
      </c>
      <c r="N10" s="42">
        <f t="shared" si="0"/>
        <v>24</v>
      </c>
      <c r="O10" s="43">
        <f t="shared" si="3"/>
        <v>131</v>
      </c>
      <c r="P10" s="33">
        <f>L10/T5</f>
        <v>1.9319613607727847E-2</v>
      </c>
      <c r="Q10" s="33">
        <f>M10/U5</f>
        <v>2.5154639175257731E-2</v>
      </c>
      <c r="R10" s="33">
        <f>N10/V5</f>
        <v>5.7279236276849645E-2</v>
      </c>
      <c r="S10" s="33">
        <f>O10/W5</f>
        <v>2.5071770334928231E-2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46</v>
      </c>
      <c r="E12" s="70">
        <v>62</v>
      </c>
      <c r="F12" s="70">
        <v>34</v>
      </c>
      <c r="G12" s="72">
        <f t="shared" si="1"/>
        <v>142</v>
      </c>
      <c r="H12" s="38">
        <v>35</v>
      </c>
      <c r="I12" s="70">
        <v>53</v>
      </c>
      <c r="J12" s="70">
        <v>38</v>
      </c>
      <c r="K12" s="40">
        <f t="shared" si="2"/>
        <v>126</v>
      </c>
      <c r="L12" s="41">
        <f t="shared" si="0"/>
        <v>81</v>
      </c>
      <c r="M12" s="42">
        <f t="shared" si="0"/>
        <v>115</v>
      </c>
      <c r="N12" s="42">
        <f t="shared" si="0"/>
        <v>72</v>
      </c>
      <c r="O12" s="43">
        <f t="shared" si="3"/>
        <v>268</v>
      </c>
      <c r="P12" s="33">
        <f>L12/T5</f>
        <v>3.4019319613607726E-2</v>
      </c>
      <c r="Q12" s="33">
        <f>M12/U5</f>
        <v>4.7422680412371132E-2</v>
      </c>
      <c r="R12" s="33">
        <f>N12/V5</f>
        <v>0.17183770883054891</v>
      </c>
      <c r="S12" s="33">
        <f>O12/W5</f>
        <v>5.1291866028708132E-2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43</v>
      </c>
      <c r="E13" s="70">
        <v>76</v>
      </c>
      <c r="F13" s="70">
        <v>42</v>
      </c>
      <c r="G13" s="72">
        <f t="shared" si="1"/>
        <v>161</v>
      </c>
      <c r="H13" s="38">
        <v>41</v>
      </c>
      <c r="I13" s="70">
        <v>78</v>
      </c>
      <c r="J13" s="70">
        <v>34</v>
      </c>
      <c r="K13" s="40">
        <f t="shared" si="2"/>
        <v>153</v>
      </c>
      <c r="L13" s="41">
        <f t="shared" si="0"/>
        <v>84</v>
      </c>
      <c r="M13" s="42">
        <f t="shared" si="0"/>
        <v>154</v>
      </c>
      <c r="N13" s="42">
        <f t="shared" si="0"/>
        <v>76</v>
      </c>
      <c r="O13" s="43">
        <f t="shared" si="3"/>
        <v>314</v>
      </c>
      <c r="P13" s="33">
        <f>L13/T5</f>
        <v>3.527929441411172E-2</v>
      </c>
      <c r="Q13" s="33">
        <f>M13/U5</f>
        <v>6.3505154639175262E-2</v>
      </c>
      <c r="R13" s="33">
        <f>N13/V5</f>
        <v>0.18138424821002386</v>
      </c>
      <c r="S13" s="33">
        <f>O13/W5</f>
        <v>6.0095693779904306E-2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76</v>
      </c>
      <c r="E14" s="70">
        <v>83</v>
      </c>
      <c r="F14" s="70">
        <v>40</v>
      </c>
      <c r="G14" s="72">
        <f t="shared" si="1"/>
        <v>199</v>
      </c>
      <c r="H14" s="38">
        <v>78</v>
      </c>
      <c r="I14" s="70">
        <v>84</v>
      </c>
      <c r="J14" s="70">
        <v>37</v>
      </c>
      <c r="K14" s="40">
        <f t="shared" si="2"/>
        <v>199</v>
      </c>
      <c r="L14" s="41">
        <f t="shared" si="0"/>
        <v>154</v>
      </c>
      <c r="M14" s="42">
        <f t="shared" si="0"/>
        <v>167</v>
      </c>
      <c r="N14" s="42">
        <f t="shared" si="0"/>
        <v>77</v>
      </c>
      <c r="O14" s="43">
        <f t="shared" si="3"/>
        <v>398</v>
      </c>
      <c r="P14" s="33">
        <f>L14/T5</f>
        <v>6.4678706425871479E-2</v>
      </c>
      <c r="Q14" s="33">
        <f>M14/U5</f>
        <v>6.8865979381443301E-2</v>
      </c>
      <c r="R14" s="33">
        <f>N14/V5</f>
        <v>0.18377088305489261</v>
      </c>
      <c r="S14" s="33">
        <f>O14/W5</f>
        <v>7.6172248803827752E-2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7</v>
      </c>
      <c r="F15" s="70">
        <v>10</v>
      </c>
      <c r="G15" s="72">
        <f t="shared" si="1"/>
        <v>17</v>
      </c>
      <c r="H15" s="38">
        <v>0</v>
      </c>
      <c r="I15" s="70">
        <v>6</v>
      </c>
      <c r="J15" s="70">
        <v>9</v>
      </c>
      <c r="K15" s="40">
        <f t="shared" si="2"/>
        <v>15</v>
      </c>
      <c r="L15" s="41">
        <f t="shared" si="0"/>
        <v>0</v>
      </c>
      <c r="M15" s="42">
        <f t="shared" si="0"/>
        <v>13</v>
      </c>
      <c r="N15" s="42">
        <f t="shared" si="0"/>
        <v>19</v>
      </c>
      <c r="O15" s="43">
        <f t="shared" si="3"/>
        <v>32</v>
      </c>
      <c r="P15" s="33">
        <f>L15/T5</f>
        <v>0</v>
      </c>
      <c r="Q15" s="33">
        <f>M15/U5</f>
        <v>5.3608247422680414E-3</v>
      </c>
      <c r="R15" s="33">
        <f>N15/V5</f>
        <v>4.5346062052505964E-2</v>
      </c>
      <c r="S15" s="33">
        <f>O15/W5</f>
        <v>6.1244019138755983E-3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1</v>
      </c>
      <c r="F16" s="49">
        <v>2</v>
      </c>
      <c r="G16" s="73">
        <f t="shared" si="1"/>
        <v>3</v>
      </c>
      <c r="H16" s="48">
        <v>0</v>
      </c>
      <c r="I16" s="49">
        <v>1</v>
      </c>
      <c r="J16" s="49">
        <v>1</v>
      </c>
      <c r="K16" s="50">
        <f t="shared" si="2"/>
        <v>2</v>
      </c>
      <c r="L16" s="51">
        <f t="shared" si="0"/>
        <v>0</v>
      </c>
      <c r="M16" s="52">
        <f t="shared" si="0"/>
        <v>2</v>
      </c>
      <c r="N16" s="52">
        <f t="shared" si="0"/>
        <v>3</v>
      </c>
      <c r="O16" s="53">
        <f t="shared" si="3"/>
        <v>5</v>
      </c>
      <c r="P16" s="33">
        <f>L16/T5</f>
        <v>0</v>
      </c>
      <c r="Q16" s="33">
        <f>M16/U5</f>
        <v>8.2474226804123715E-4</v>
      </c>
      <c r="R16" s="33">
        <f>N16/V5</f>
        <v>7.1599045346062056E-3</v>
      </c>
      <c r="S16" s="33">
        <f>O16/W5</f>
        <v>9.5693779904306223E-4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73</v>
      </c>
      <c r="I19" s="60" t="s">
        <v>37</v>
      </c>
      <c r="J19" s="61">
        <f>H19/P19</f>
        <v>0.14989733059548255</v>
      </c>
      <c r="L19" s="91" t="s">
        <v>38</v>
      </c>
      <c r="M19" s="91"/>
      <c r="N19" s="91"/>
      <c r="O19" s="92"/>
      <c r="P19" s="62">
        <f>[2]Гвардейск!$P$74</f>
        <v>487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17</v>
      </c>
      <c r="L21" s="60" t="s">
        <v>37</v>
      </c>
      <c r="M21" s="65">
        <f>K21/O10</f>
        <v>0.12977099236641221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'[1]МСЧ МВД'!$E$7</f>
        <v>19</v>
      </c>
      <c r="U5" s="23">
        <f>'[1]МСЧ МВД'!$E$8</f>
        <v>193</v>
      </c>
      <c r="V5" s="23">
        <f>'[1]МСЧ МВД'!$E$9</f>
        <v>36</v>
      </c>
      <c r="W5" s="23">
        <f>SUM(T5:V5)</f>
        <v>248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85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1</v>
      </c>
      <c r="G7" s="86">
        <f t="shared" ref="G7:G16" si="1">D7+E7+F7</f>
        <v>4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4</v>
      </c>
      <c r="N7" s="42">
        <f t="shared" si="0"/>
        <v>1</v>
      </c>
      <c r="O7" s="43">
        <f>L7+M7+N7</f>
        <v>5</v>
      </c>
      <c r="P7" s="33">
        <f>L7/T5</f>
        <v>0</v>
      </c>
      <c r="Q7" s="33">
        <f>M7/U5</f>
        <v>2.072538860103627E-2</v>
      </c>
      <c r="R7" s="33">
        <f>N7/V5</f>
        <v>2.7777777777777776E-2</v>
      </c>
      <c r="S7" s="33">
        <f>O7/W5</f>
        <v>2.0161290322580645E-2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>
        <v>10</v>
      </c>
      <c r="F8" s="70">
        <v>1</v>
      </c>
      <c r="G8" s="86">
        <f t="shared" si="1"/>
        <v>11</v>
      </c>
      <c r="H8" s="38"/>
      <c r="I8" s="70">
        <v>4</v>
      </c>
      <c r="J8" s="70"/>
      <c r="K8" s="40">
        <f t="shared" si="2"/>
        <v>4</v>
      </c>
      <c r="L8" s="41">
        <f t="shared" si="0"/>
        <v>0</v>
      </c>
      <c r="M8" s="42">
        <f t="shared" si="0"/>
        <v>14</v>
      </c>
      <c r="N8" s="42">
        <f t="shared" si="0"/>
        <v>1</v>
      </c>
      <c r="O8" s="43">
        <f t="shared" ref="O8:O16" si="3">L8+M8+N8</f>
        <v>15</v>
      </c>
      <c r="P8" s="33">
        <f>L8/T5</f>
        <v>0</v>
      </c>
      <c r="Q8" s="33">
        <f>M8/U5</f>
        <v>7.2538860103626937E-2</v>
      </c>
      <c r="R8" s="33">
        <f>N8/V5</f>
        <v>2.7777777777777776E-2</v>
      </c>
      <c r="S8" s="33">
        <f>O8/W5</f>
        <v>6.0483870967741937E-2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86">
        <f t="shared" si="1"/>
        <v>0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0</v>
      </c>
      <c r="N9" s="42">
        <f t="shared" si="0"/>
        <v>0</v>
      </c>
      <c r="O9" s="43">
        <f t="shared" si="3"/>
        <v>0</v>
      </c>
      <c r="P9" s="33">
        <f>L9/T5</f>
        <v>0</v>
      </c>
      <c r="Q9" s="33">
        <f>M9/U5</f>
        <v>0</v>
      </c>
      <c r="R9" s="33">
        <f>N9/V5</f>
        <v>0</v>
      </c>
      <c r="S9" s="33">
        <f>O9/W5</f>
        <v>0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86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86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86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86">
        <f t="shared" si="1"/>
        <v>0</v>
      </c>
      <c r="H13" s="38"/>
      <c r="I13" s="70"/>
      <c r="J13" s="70">
        <v>1</v>
      </c>
      <c r="K13" s="40">
        <f t="shared" si="2"/>
        <v>1</v>
      </c>
      <c r="L13" s="41">
        <f t="shared" si="0"/>
        <v>0</v>
      </c>
      <c r="M13" s="42">
        <f t="shared" si="0"/>
        <v>0</v>
      </c>
      <c r="N13" s="42">
        <f t="shared" si="0"/>
        <v>1</v>
      </c>
      <c r="O13" s="43">
        <f t="shared" si="3"/>
        <v>1</v>
      </c>
      <c r="P13" s="33">
        <f>L13/T5</f>
        <v>0</v>
      </c>
      <c r="Q13" s="33">
        <f>M13/U5</f>
        <v>0</v>
      </c>
      <c r="R13" s="33">
        <f>N13/V5</f>
        <v>2.7777777777777776E-2</v>
      </c>
      <c r="S13" s="33">
        <f>O13/W5</f>
        <v>4.0322580645161289E-3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86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</v>
      </c>
      <c r="F15" s="70"/>
      <c r="G15" s="86">
        <f t="shared" si="1"/>
        <v>2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1.0362694300518135E-2</v>
      </c>
      <c r="R15" s="33">
        <f>N15/V5</f>
        <v>0</v>
      </c>
      <c r="S15" s="33">
        <f>O15/W5</f>
        <v>8.0645161290322578E-3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87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'[2]МСЧ МВД'!$P$74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 D6:F16 H6:J16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W32"/>
  <sheetViews>
    <sheetView topLeftCell="A13" workbookViewId="0">
      <selection activeCell="I24" sqref="I24:I2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219</v>
      </c>
      <c r="U5" s="23">
        <f>[1]БФУ!$E$8</f>
        <v>0</v>
      </c>
      <c r="V5" s="23">
        <f>[1]БФУ!$E$9</f>
        <v>0</v>
      </c>
      <c r="W5" s="23">
        <f>SUM(T5:V5)</f>
        <v>219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>
        <v>5</v>
      </c>
      <c r="I6" s="69"/>
      <c r="J6" s="69"/>
      <c r="K6" s="29">
        <f>H6+I6+J6</f>
        <v>5</v>
      </c>
      <c r="L6" s="30">
        <f t="shared" ref="L6:N16" si="0">D6+H6</f>
        <v>5</v>
      </c>
      <c r="M6" s="31">
        <f t="shared" si="0"/>
        <v>0</v>
      </c>
      <c r="N6" s="31">
        <f t="shared" si="0"/>
        <v>0</v>
      </c>
      <c r="O6" s="32">
        <f>L6+M6+N6</f>
        <v>5</v>
      </c>
      <c r="P6" s="33">
        <f>L6/T5</f>
        <v>2.2831050228310501E-2</v>
      </c>
      <c r="Q6" s="33" t="e">
        <f>M6/U5</f>
        <v>#DIV/0!</v>
      </c>
      <c r="R6" s="33" t="e">
        <f>N6/V5</f>
        <v>#DIV/0!</v>
      </c>
      <c r="S6" s="33">
        <f>O6/W5</f>
        <v>2.2831050228310501E-2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/>
      <c r="F8" s="70"/>
      <c r="G8" s="72">
        <f t="shared" si="1"/>
        <v>1</v>
      </c>
      <c r="H8" s="38">
        <v>4</v>
      </c>
      <c r="I8" s="70"/>
      <c r="J8" s="70"/>
      <c r="K8" s="40">
        <f t="shared" si="2"/>
        <v>4</v>
      </c>
      <c r="L8" s="41">
        <f t="shared" si="0"/>
        <v>5</v>
      </c>
      <c r="M8" s="42">
        <f t="shared" si="0"/>
        <v>0</v>
      </c>
      <c r="N8" s="42">
        <f t="shared" si="0"/>
        <v>0</v>
      </c>
      <c r="O8" s="43">
        <f t="shared" ref="O8:O16" si="3">L8+M8+N8</f>
        <v>5</v>
      </c>
      <c r="P8" s="33">
        <f>L8/T5</f>
        <v>2.2831050228310501E-2</v>
      </c>
      <c r="Q8" s="33" t="e">
        <f>M8/U5</f>
        <v>#DIV/0!</v>
      </c>
      <c r="R8" s="33" t="e">
        <f>N8/V5</f>
        <v>#DIV/0!</v>
      </c>
      <c r="S8" s="33">
        <f>O8/W5</f>
        <v>2.2831050228310501E-2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11</v>
      </c>
      <c r="E9" s="70"/>
      <c r="F9" s="70"/>
      <c r="G9" s="72">
        <f t="shared" si="1"/>
        <v>11</v>
      </c>
      <c r="H9" s="38">
        <v>17</v>
      </c>
      <c r="I9" s="70"/>
      <c r="J9" s="70"/>
      <c r="K9" s="40">
        <f t="shared" si="2"/>
        <v>17</v>
      </c>
      <c r="L9" s="41">
        <f t="shared" si="0"/>
        <v>28</v>
      </c>
      <c r="M9" s="42">
        <f t="shared" si="0"/>
        <v>0</v>
      </c>
      <c r="N9" s="42">
        <f t="shared" si="0"/>
        <v>0</v>
      </c>
      <c r="O9" s="43">
        <f t="shared" si="3"/>
        <v>28</v>
      </c>
      <c r="P9" s="33">
        <f>L9/T5</f>
        <v>0.12785388127853881</v>
      </c>
      <c r="Q9" s="33" t="e">
        <f>M9/U5</f>
        <v>#DIV/0!</v>
      </c>
      <c r="R9" s="33" t="e">
        <f>N9/V5</f>
        <v>#DIV/0!</v>
      </c>
      <c r="S9" s="33">
        <f>O9/W5</f>
        <v>0.12785388127853881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 t="e">
        <f>M10/U5</f>
        <v>#DIV/0!</v>
      </c>
      <c r="R10" s="33" t="e">
        <f>N10/V5</f>
        <v>#DIV/0!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 t="e">
        <f>M11/U5</f>
        <v>#DIV/0!</v>
      </c>
      <c r="R11" s="33" t="e">
        <f>N11/V5</f>
        <v>#DIV/0!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>
        <v>9</v>
      </c>
      <c r="I12" s="70"/>
      <c r="J12" s="70"/>
      <c r="K12" s="40">
        <f t="shared" si="2"/>
        <v>9</v>
      </c>
      <c r="L12" s="41">
        <f t="shared" si="0"/>
        <v>9</v>
      </c>
      <c r="M12" s="42">
        <f t="shared" si="0"/>
        <v>0</v>
      </c>
      <c r="N12" s="42">
        <f t="shared" si="0"/>
        <v>0</v>
      </c>
      <c r="O12" s="43">
        <f t="shared" si="3"/>
        <v>9</v>
      </c>
      <c r="P12" s="33">
        <f>L12/T5</f>
        <v>4.1095890410958902E-2</v>
      </c>
      <c r="Q12" s="33" t="e">
        <f>M12/U5</f>
        <v>#DIV/0!</v>
      </c>
      <c r="R12" s="33" t="e">
        <f>N12/V5</f>
        <v>#DIV/0!</v>
      </c>
      <c r="S12" s="33">
        <f>O12/W5</f>
        <v>4.1095890410958902E-2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</v>
      </c>
      <c r="E13" s="70"/>
      <c r="F13" s="70"/>
      <c r="G13" s="72">
        <f t="shared" si="1"/>
        <v>4</v>
      </c>
      <c r="H13" s="38">
        <v>15</v>
      </c>
      <c r="I13" s="70"/>
      <c r="J13" s="70"/>
      <c r="K13" s="40">
        <f t="shared" si="2"/>
        <v>15</v>
      </c>
      <c r="L13" s="41">
        <f t="shared" si="0"/>
        <v>19</v>
      </c>
      <c r="M13" s="42">
        <f t="shared" si="0"/>
        <v>0</v>
      </c>
      <c r="N13" s="42">
        <f t="shared" si="0"/>
        <v>0</v>
      </c>
      <c r="O13" s="43">
        <f t="shared" si="3"/>
        <v>19</v>
      </c>
      <c r="P13" s="33">
        <f>L13/T5</f>
        <v>8.6757990867579904E-2</v>
      </c>
      <c r="Q13" s="33" t="e">
        <f>M13/U5</f>
        <v>#DIV/0!</v>
      </c>
      <c r="R13" s="33" t="e">
        <f>N13/V5</f>
        <v>#DIV/0!</v>
      </c>
      <c r="S13" s="33">
        <f>O13/W5</f>
        <v>8.6757990867579904E-2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3</v>
      </c>
      <c r="I14" s="70"/>
      <c r="J14" s="70"/>
      <c r="K14" s="40">
        <f t="shared" si="2"/>
        <v>3</v>
      </c>
      <c r="L14" s="41">
        <f t="shared" si="0"/>
        <v>3</v>
      </c>
      <c r="M14" s="42">
        <f t="shared" si="0"/>
        <v>0</v>
      </c>
      <c r="N14" s="42">
        <f t="shared" si="0"/>
        <v>0</v>
      </c>
      <c r="O14" s="43">
        <f t="shared" si="3"/>
        <v>3</v>
      </c>
      <c r="P14" s="33">
        <f>L14/T5</f>
        <v>1.3698630136986301E-2</v>
      </c>
      <c r="Q14" s="33" t="e">
        <f>M14/U5</f>
        <v>#DIV/0!</v>
      </c>
      <c r="R14" s="33" t="e">
        <f>N14/V5</f>
        <v>#DIV/0!</v>
      </c>
      <c r="S14" s="33">
        <f>O14/W5</f>
        <v>1.3698630136986301E-2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81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[1]ЦГКБ!$E$7</f>
        <v>6263</v>
      </c>
      <c r="U5" s="23">
        <f>[1]ЦГКБ!$E$8</f>
        <v>7684</v>
      </c>
      <c r="V5" s="23">
        <f>[1]ЦГКБ!$E$9</f>
        <v>5472</v>
      </c>
      <c r="W5" s="23">
        <f>SUM(T5:V5)</f>
        <v>19419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1</v>
      </c>
      <c r="F6" s="69"/>
      <c r="G6" s="71">
        <f>D6+E6+F6</f>
        <v>2</v>
      </c>
      <c r="H6" s="27"/>
      <c r="I6" s="69"/>
      <c r="J6" s="69"/>
      <c r="K6" s="29">
        <f>H6+I6+J6</f>
        <v>0</v>
      </c>
      <c r="L6" s="30">
        <f t="shared" ref="L6:N16" si="0">D6+H6</f>
        <v>1</v>
      </c>
      <c r="M6" s="31">
        <f t="shared" si="0"/>
        <v>1</v>
      </c>
      <c r="N6" s="31">
        <f t="shared" si="0"/>
        <v>0</v>
      </c>
      <c r="O6" s="32">
        <f>L6+M6+N6</f>
        <v>2</v>
      </c>
      <c r="P6" s="33">
        <f>L6/T5</f>
        <v>1.596678907871627E-4</v>
      </c>
      <c r="Q6" s="33">
        <f>M6/U5</f>
        <v>1.3014055179593961E-4</v>
      </c>
      <c r="R6" s="33">
        <f>N6/V5</f>
        <v>0</v>
      </c>
      <c r="S6" s="33">
        <f>O6/W5</f>
        <v>1.0299191513466193E-4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3</v>
      </c>
      <c r="G7" s="72">
        <f t="shared" ref="G7:G16" si="1">D7+E7+F7</f>
        <v>6</v>
      </c>
      <c r="H7" s="38"/>
      <c r="I7" s="70">
        <v>2</v>
      </c>
      <c r="J7" s="70">
        <v>5</v>
      </c>
      <c r="K7" s="40">
        <f t="shared" ref="K7:K16" si="2">H7+I7+J7</f>
        <v>7</v>
      </c>
      <c r="L7" s="41">
        <f t="shared" si="0"/>
        <v>0</v>
      </c>
      <c r="M7" s="42">
        <f t="shared" si="0"/>
        <v>5</v>
      </c>
      <c r="N7" s="42">
        <f t="shared" si="0"/>
        <v>8</v>
      </c>
      <c r="O7" s="43">
        <f>L7+M7+N7</f>
        <v>13</v>
      </c>
      <c r="P7" s="33">
        <f>L7/T5</f>
        <v>0</v>
      </c>
      <c r="Q7" s="33">
        <f>M7/U5</f>
        <v>6.5070275897969806E-4</v>
      </c>
      <c r="R7" s="33">
        <f>N7/V5</f>
        <v>1.4619883040935672E-3</v>
      </c>
      <c r="S7" s="33">
        <f>O7/W5</f>
        <v>6.6944744837530259E-4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50</v>
      </c>
      <c r="E9" s="70">
        <v>36</v>
      </c>
      <c r="F9" s="70">
        <v>2</v>
      </c>
      <c r="G9" s="72">
        <f t="shared" si="1"/>
        <v>88</v>
      </c>
      <c r="H9" s="38">
        <v>6</v>
      </c>
      <c r="I9" s="70">
        <v>2</v>
      </c>
      <c r="J9" s="70"/>
      <c r="K9" s="40">
        <f t="shared" si="2"/>
        <v>8</v>
      </c>
      <c r="L9" s="41">
        <f t="shared" si="0"/>
        <v>56</v>
      </c>
      <c r="M9" s="42">
        <f t="shared" si="0"/>
        <v>38</v>
      </c>
      <c r="N9" s="42">
        <f t="shared" si="0"/>
        <v>2</v>
      </c>
      <c r="O9" s="43">
        <f t="shared" si="3"/>
        <v>96</v>
      </c>
      <c r="P9" s="33">
        <f>L9/T5</f>
        <v>8.941401884081112E-3</v>
      </c>
      <c r="Q9" s="33">
        <f>M9/U5</f>
        <v>4.9453409682457053E-3</v>
      </c>
      <c r="R9" s="33">
        <f>N9/V5</f>
        <v>3.6549707602339179E-4</v>
      </c>
      <c r="S9" s="33">
        <f>O9/W5</f>
        <v>4.9436119264637726E-3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2</v>
      </c>
      <c r="F10" s="70"/>
      <c r="G10" s="72">
        <f t="shared" si="1"/>
        <v>4</v>
      </c>
      <c r="H10" s="38"/>
      <c r="I10" s="70"/>
      <c r="J10" s="70"/>
      <c r="K10" s="40">
        <f t="shared" si="2"/>
        <v>0</v>
      </c>
      <c r="L10" s="41">
        <f t="shared" si="0"/>
        <v>2</v>
      </c>
      <c r="M10" s="42">
        <f t="shared" si="0"/>
        <v>2</v>
      </c>
      <c r="N10" s="42">
        <f t="shared" si="0"/>
        <v>0</v>
      </c>
      <c r="O10" s="43">
        <f t="shared" si="3"/>
        <v>4</v>
      </c>
      <c r="P10" s="33">
        <f>L10/T5</f>
        <v>3.1933578157432541E-4</v>
      </c>
      <c r="Q10" s="33">
        <f>M10/U5</f>
        <v>2.6028110359187923E-4</v>
      </c>
      <c r="R10" s="33">
        <f>N10/V5</f>
        <v>0</v>
      </c>
      <c r="S10" s="33">
        <f>O10/W5</f>
        <v>2.0598383026932386E-4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104</v>
      </c>
      <c r="E12" s="70">
        <v>17</v>
      </c>
      <c r="F12" s="70"/>
      <c r="G12" s="72">
        <f t="shared" si="1"/>
        <v>121</v>
      </c>
      <c r="H12" s="38">
        <v>143</v>
      </c>
      <c r="I12" s="70">
        <v>16</v>
      </c>
      <c r="J12" s="70">
        <v>5</v>
      </c>
      <c r="K12" s="40">
        <f t="shared" si="2"/>
        <v>164</v>
      </c>
      <c r="L12" s="41">
        <f t="shared" si="0"/>
        <v>247</v>
      </c>
      <c r="M12" s="42">
        <f t="shared" si="0"/>
        <v>33</v>
      </c>
      <c r="N12" s="42">
        <f t="shared" si="0"/>
        <v>5</v>
      </c>
      <c r="O12" s="43">
        <f t="shared" si="3"/>
        <v>285</v>
      </c>
      <c r="P12" s="33">
        <f>L12/T5</f>
        <v>3.9437969024429184E-2</v>
      </c>
      <c r="Q12" s="33">
        <f>M12/U5</f>
        <v>4.2946382092660072E-3</v>
      </c>
      <c r="R12" s="33">
        <f>N12/V5</f>
        <v>9.1374269005847948E-4</v>
      </c>
      <c r="S12" s="33">
        <f>O12/W5</f>
        <v>1.4676347906689325E-2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164</v>
      </c>
      <c r="E13" s="70">
        <v>39</v>
      </c>
      <c r="F13" s="70">
        <v>2</v>
      </c>
      <c r="G13" s="72">
        <f t="shared" si="1"/>
        <v>205</v>
      </c>
      <c r="H13" s="38">
        <v>113</v>
      </c>
      <c r="I13" s="70">
        <v>55</v>
      </c>
      <c r="J13" s="70">
        <v>7</v>
      </c>
      <c r="K13" s="40">
        <f t="shared" si="2"/>
        <v>175</v>
      </c>
      <c r="L13" s="41">
        <f t="shared" si="0"/>
        <v>277</v>
      </c>
      <c r="M13" s="42">
        <f t="shared" si="0"/>
        <v>94</v>
      </c>
      <c r="N13" s="42">
        <f t="shared" si="0"/>
        <v>9</v>
      </c>
      <c r="O13" s="43">
        <f t="shared" si="3"/>
        <v>380</v>
      </c>
      <c r="P13" s="33">
        <f>L13/T5</f>
        <v>4.4228005748044065E-2</v>
      </c>
      <c r="Q13" s="33">
        <f>M13/U5</f>
        <v>1.2233211868818324E-2</v>
      </c>
      <c r="R13" s="33">
        <f>N13/V5</f>
        <v>1.6447368421052631E-3</v>
      </c>
      <c r="S13" s="33">
        <f>O13/W5</f>
        <v>1.9568463875585765E-2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[2]ЦГКБ!$P$74</f>
        <v>146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W32"/>
  <sheetViews>
    <sheetView topLeftCell="A14" workbookViewId="0">
      <selection activeCell="H19" sqref="H19:H20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[1]СВОД!$E$7</f>
        <v>55038</v>
      </c>
      <c r="U5" s="23">
        <f>[1]СВОД!$E$8</f>
        <v>70414</v>
      </c>
      <c r="V5" s="23">
        <f>[1]СВОД!$E$9</f>
        <v>47193</v>
      </c>
      <c r="W5" s="23">
        <f>SUM(T5:V5)</f>
        <v>172645</v>
      </c>
    </row>
    <row r="6" spans="1:23" s="4" customFormat="1" ht="48" thickBot="1" x14ac:dyDescent="0.3">
      <c r="A6" s="24" t="s">
        <v>15</v>
      </c>
      <c r="B6" s="25">
        <v>1</v>
      </c>
      <c r="C6" s="26" t="s">
        <v>16</v>
      </c>
      <c r="D6" s="27">
        <f>SUM(Багратионовск:ЦГКБ!D6)</f>
        <v>576</v>
      </c>
      <c r="E6" s="27">
        <f>SUM(Багратионовск:ЦГКБ!E6)</f>
        <v>1745</v>
      </c>
      <c r="F6" s="27">
        <f>SUM(Багратионовск:ЦГКБ!F6)</f>
        <v>1650</v>
      </c>
      <c r="G6" s="29">
        <f>D6+E6+F6</f>
        <v>3971</v>
      </c>
      <c r="H6" s="27">
        <f>SUM(Багратионовск:ЦГКБ!H6)</f>
        <v>550</v>
      </c>
      <c r="I6" s="27">
        <f>SUM(Багратионовск:ЦГКБ!I6)</f>
        <v>2225</v>
      </c>
      <c r="J6" s="27">
        <f>SUM(Багратионовск:ЦГКБ!J6)</f>
        <v>2379</v>
      </c>
      <c r="K6" s="29">
        <f>H6+I6+J6</f>
        <v>5154</v>
      </c>
      <c r="L6" s="30">
        <f t="shared" ref="L6:N16" si="0">D6+H6</f>
        <v>1126</v>
      </c>
      <c r="M6" s="31">
        <f t="shared" si="0"/>
        <v>3970</v>
      </c>
      <c r="N6" s="31">
        <f t="shared" si="0"/>
        <v>4029</v>
      </c>
      <c r="O6" s="32">
        <f>L6+M6+N6</f>
        <v>9125</v>
      </c>
      <c r="P6" s="33">
        <f>L6/T5</f>
        <v>2.0458592245357753E-2</v>
      </c>
      <c r="Q6" s="33">
        <f>M6/U5</f>
        <v>5.638083335700287E-2</v>
      </c>
      <c r="R6" s="33">
        <f>N6/V5</f>
        <v>8.5372830716419809E-2</v>
      </c>
      <c r="S6" s="33">
        <f>O6/W5</f>
        <v>5.2854122621564484E-2</v>
      </c>
      <c r="T6" s="34"/>
      <c r="U6" s="34"/>
      <c r="V6" s="34"/>
      <c r="W6" s="34"/>
    </row>
    <row r="7" spans="1:23" s="4" customFormat="1" ht="32.25" thickBot="1" x14ac:dyDescent="0.3">
      <c r="A7" s="35" t="s">
        <v>17</v>
      </c>
      <c r="B7" s="36">
        <v>2</v>
      </c>
      <c r="C7" s="37" t="s">
        <v>18</v>
      </c>
      <c r="D7" s="27">
        <f>SUM(Багратионовск:ЦГКБ!D7)</f>
        <v>544</v>
      </c>
      <c r="E7" s="27">
        <f>SUM(Багратионовск:ЦГКБ!E7)</f>
        <v>816</v>
      </c>
      <c r="F7" s="27">
        <f>SUM(Багратионовск:ЦГКБ!F7)</f>
        <v>681</v>
      </c>
      <c r="G7" s="40">
        <f t="shared" ref="G7:G16" si="1">D7+E7+F7</f>
        <v>2041</v>
      </c>
      <c r="H7" s="27">
        <f>SUM(Багратионовск:ЦГКБ!H7)</f>
        <v>567</v>
      </c>
      <c r="I7" s="27">
        <f>SUM(Багратионовск:ЦГКБ!I7)</f>
        <v>1022</v>
      </c>
      <c r="J7" s="27">
        <f>SUM(Багратионовск:ЦГКБ!J7)</f>
        <v>992</v>
      </c>
      <c r="K7" s="40">
        <f t="shared" ref="K7:K16" si="2">H7+I7+J7</f>
        <v>2581</v>
      </c>
      <c r="L7" s="41">
        <f t="shared" si="0"/>
        <v>1111</v>
      </c>
      <c r="M7" s="42">
        <f t="shared" si="0"/>
        <v>1838</v>
      </c>
      <c r="N7" s="42">
        <f t="shared" si="0"/>
        <v>1673</v>
      </c>
      <c r="O7" s="43">
        <f>L7+M7+N7</f>
        <v>4622</v>
      </c>
      <c r="P7" s="33">
        <f>L7/T5</f>
        <v>2.0186053272284604E-2</v>
      </c>
      <c r="Q7" s="33">
        <f>M7/U5</f>
        <v>2.610276365495498E-2</v>
      </c>
      <c r="R7" s="33">
        <f>N7/V5</f>
        <v>3.5450172695103088E-2</v>
      </c>
      <c r="S7" s="33">
        <f>O7/W5</f>
        <v>2.6771699151437921E-2</v>
      </c>
      <c r="T7" s="34"/>
      <c r="U7" s="34"/>
      <c r="V7" s="34"/>
      <c r="W7" s="34"/>
    </row>
    <row r="8" spans="1:23" s="4" customFormat="1" ht="32.25" thickBot="1" x14ac:dyDescent="0.3">
      <c r="A8" s="35" t="s">
        <v>19</v>
      </c>
      <c r="B8" s="36">
        <v>3</v>
      </c>
      <c r="C8" s="37" t="s">
        <v>20</v>
      </c>
      <c r="D8" s="27">
        <f>SUM(Багратионовск:ЦГКБ!D8)</f>
        <v>1533</v>
      </c>
      <c r="E8" s="27">
        <f>SUM(Багратионовск:ЦГКБ!E8)</f>
        <v>2920</v>
      </c>
      <c r="F8" s="27">
        <f>SUM(Багратионовск:ЦГКБ!F8)</f>
        <v>1920</v>
      </c>
      <c r="G8" s="40">
        <f t="shared" si="1"/>
        <v>6373</v>
      </c>
      <c r="H8" s="27">
        <f>SUM(Багратионовск:ЦГКБ!H8)</f>
        <v>1602</v>
      </c>
      <c r="I8" s="27">
        <f>SUM(Багратионовск:ЦГКБ!I8)</f>
        <v>4109</v>
      </c>
      <c r="J8" s="27">
        <f>SUM(Багратионовск:ЦГКБ!J8)</f>
        <v>3458</v>
      </c>
      <c r="K8" s="40">
        <f t="shared" si="2"/>
        <v>9169</v>
      </c>
      <c r="L8" s="41">
        <f t="shared" si="0"/>
        <v>3135</v>
      </c>
      <c r="M8" s="42">
        <f t="shared" si="0"/>
        <v>7029</v>
      </c>
      <c r="N8" s="42">
        <f t="shared" si="0"/>
        <v>5378</v>
      </c>
      <c r="O8" s="43">
        <f t="shared" ref="O8:O16" si="3">L8+M8+N8</f>
        <v>15542</v>
      </c>
      <c r="P8" s="33">
        <f>L8/T5</f>
        <v>5.6960645372288239E-2</v>
      </c>
      <c r="Q8" s="33">
        <f>M8/U5</f>
        <v>9.9823898656517168E-2</v>
      </c>
      <c r="R8" s="33">
        <f>N8/V5</f>
        <v>0.1139575784544318</v>
      </c>
      <c r="S8" s="33">
        <f>O8/W5</f>
        <v>9.0022879318833446E-2</v>
      </c>
      <c r="T8" s="34"/>
      <c r="U8" s="34"/>
      <c r="V8" s="34"/>
      <c r="W8" s="34"/>
    </row>
    <row r="9" spans="1:23" s="4" customFormat="1" ht="28.5" customHeight="1" thickBot="1" x14ac:dyDescent="0.3">
      <c r="A9" s="35" t="s">
        <v>21</v>
      </c>
      <c r="B9" s="36">
        <v>4</v>
      </c>
      <c r="C9" s="37" t="s">
        <v>22</v>
      </c>
      <c r="D9" s="27">
        <f>SUM(Багратионовск:ЦГКБ!D9)</f>
        <v>3469</v>
      </c>
      <c r="E9" s="27">
        <f>SUM(Багратионовск:ЦГКБ!E9)</f>
        <v>3806</v>
      </c>
      <c r="F9" s="27">
        <f>SUM(Багратионовск:ЦГКБ!F9)</f>
        <v>2006</v>
      </c>
      <c r="G9" s="40">
        <f t="shared" si="1"/>
        <v>9281</v>
      </c>
      <c r="H9" s="27">
        <f>SUM(Багратионовск:ЦГКБ!H9)</f>
        <v>1462</v>
      </c>
      <c r="I9" s="27">
        <f>SUM(Багратионовск:ЦГКБ!I9)</f>
        <v>1624</v>
      </c>
      <c r="J9" s="27">
        <f>SUM(Багратионовск:ЦГКБ!J9)</f>
        <v>459</v>
      </c>
      <c r="K9" s="40">
        <f t="shared" si="2"/>
        <v>3545</v>
      </c>
      <c r="L9" s="41">
        <f t="shared" si="0"/>
        <v>4931</v>
      </c>
      <c r="M9" s="42">
        <f t="shared" si="0"/>
        <v>5430</v>
      </c>
      <c r="N9" s="42">
        <f t="shared" si="0"/>
        <v>2465</v>
      </c>
      <c r="O9" s="43">
        <f t="shared" si="3"/>
        <v>12826</v>
      </c>
      <c r="P9" s="33">
        <f>L9/T5</f>
        <v>8.9592645081580005E-2</v>
      </c>
      <c r="Q9" s="33">
        <f>M9/U5</f>
        <v>7.7115346379981256E-2</v>
      </c>
      <c r="R9" s="33">
        <f>N9/V5</f>
        <v>5.2232322590214653E-2</v>
      </c>
      <c r="S9" s="33">
        <f>O9/W5</f>
        <v>7.4291175533609435E-2</v>
      </c>
      <c r="T9" s="34"/>
      <c r="U9" s="34"/>
      <c r="V9" s="34"/>
      <c r="W9" s="34"/>
    </row>
    <row r="10" spans="1:23" s="4" customFormat="1" ht="32.25" thickBot="1" x14ac:dyDescent="0.3">
      <c r="A10" s="35" t="s">
        <v>23</v>
      </c>
      <c r="B10" s="36">
        <v>5</v>
      </c>
      <c r="C10" s="37" t="s">
        <v>24</v>
      </c>
      <c r="D10" s="27">
        <f>SUM(Багратионовск:ЦГКБ!D10)</f>
        <v>188</v>
      </c>
      <c r="E10" s="27">
        <f>SUM(Багратионовск:ЦГКБ!E10)</f>
        <v>380</v>
      </c>
      <c r="F10" s="27">
        <f>SUM(Багратионовск:ЦГКБ!F10)</f>
        <v>222</v>
      </c>
      <c r="G10" s="40">
        <f t="shared" si="1"/>
        <v>790</v>
      </c>
      <c r="H10" s="27">
        <f>SUM(Багратионовск:ЦГКБ!H10)</f>
        <v>104</v>
      </c>
      <c r="I10" s="27">
        <f>SUM(Багратионовск:ЦГКБ!I10)</f>
        <v>254</v>
      </c>
      <c r="J10" s="27">
        <f>SUM(Багратионовск:ЦГКБ!J10)</f>
        <v>173</v>
      </c>
      <c r="K10" s="40">
        <f t="shared" si="2"/>
        <v>531</v>
      </c>
      <c r="L10" s="41">
        <f t="shared" si="0"/>
        <v>292</v>
      </c>
      <c r="M10" s="42">
        <f t="shared" si="0"/>
        <v>634</v>
      </c>
      <c r="N10" s="42">
        <f t="shared" si="0"/>
        <v>395</v>
      </c>
      <c r="O10" s="43">
        <f t="shared" si="3"/>
        <v>1321</v>
      </c>
      <c r="P10" s="33">
        <f>L10/T5</f>
        <v>5.3054253424906425E-3</v>
      </c>
      <c r="Q10" s="33">
        <f>M10/U5</f>
        <v>9.0038912716221206E-3</v>
      </c>
      <c r="R10" s="33">
        <f>N10/V5</f>
        <v>8.3698853643548836E-3</v>
      </c>
      <c r="S10" s="33">
        <f>O10/W5</f>
        <v>7.6515392858177182E-3</v>
      </c>
      <c r="T10" s="34"/>
      <c r="U10" s="34"/>
      <c r="V10" s="34"/>
      <c r="W10" s="34"/>
    </row>
    <row r="11" spans="1:23" s="4" customFormat="1" ht="48" thickBot="1" x14ac:dyDescent="0.3">
      <c r="A11" s="35" t="s">
        <v>25</v>
      </c>
      <c r="B11" s="36">
        <v>6</v>
      </c>
      <c r="C11" s="37" t="s">
        <v>26</v>
      </c>
      <c r="D11" s="27">
        <f>SUM(Багратионовск:ЦГКБ!D11)</f>
        <v>6</v>
      </c>
      <c r="E11" s="27">
        <f>SUM(Багратионовск:ЦГКБ!E11)</f>
        <v>0</v>
      </c>
      <c r="F11" s="27">
        <f>SUM(Багратионовск:ЦГКБ!F11)</f>
        <v>0</v>
      </c>
      <c r="G11" s="40">
        <f t="shared" si="1"/>
        <v>6</v>
      </c>
      <c r="H11" s="27">
        <f>SUM(Багратионовск:ЦГКБ!H11)</f>
        <v>2</v>
      </c>
      <c r="I11" s="27">
        <f>SUM(Багратионовск:ЦГКБ!I11)</f>
        <v>3</v>
      </c>
      <c r="J11" s="27">
        <f>SUM(Багратионовск:ЦГКБ!J11)</f>
        <v>0</v>
      </c>
      <c r="K11" s="40">
        <f t="shared" si="2"/>
        <v>5</v>
      </c>
      <c r="L11" s="41">
        <f t="shared" si="0"/>
        <v>8</v>
      </c>
      <c r="M11" s="42">
        <f t="shared" si="0"/>
        <v>3</v>
      </c>
      <c r="N11" s="42">
        <f t="shared" si="0"/>
        <v>0</v>
      </c>
      <c r="O11" s="43">
        <f t="shared" si="3"/>
        <v>11</v>
      </c>
      <c r="P11" s="33">
        <f>L11/T5</f>
        <v>1.4535411897234637E-4</v>
      </c>
      <c r="Q11" s="33">
        <f>M11/U5</f>
        <v>4.2605163745845994E-5</v>
      </c>
      <c r="R11" s="33">
        <f>N11/V5</f>
        <v>0</v>
      </c>
      <c r="S11" s="33">
        <f>O11/W5</f>
        <v>6.3714558776680478E-5</v>
      </c>
      <c r="T11" s="34"/>
      <c r="U11" s="34"/>
      <c r="V11" s="34"/>
      <c r="W11" s="34"/>
    </row>
    <row r="12" spans="1:23" s="4" customFormat="1" ht="32.25" thickBot="1" x14ac:dyDescent="0.3">
      <c r="A12" s="35" t="s">
        <v>27</v>
      </c>
      <c r="B12" s="36">
        <v>7</v>
      </c>
      <c r="C12" s="37" t="s">
        <v>28</v>
      </c>
      <c r="D12" s="27">
        <f>SUM(Багратионовск:ЦГКБ!D12)</f>
        <v>1319</v>
      </c>
      <c r="E12" s="27">
        <f>SUM(Багратионовск:ЦГКБ!E12)</f>
        <v>1962</v>
      </c>
      <c r="F12" s="27">
        <f>SUM(Багратионовск:ЦГКБ!F12)</f>
        <v>1822</v>
      </c>
      <c r="G12" s="40">
        <f t="shared" si="1"/>
        <v>5103</v>
      </c>
      <c r="H12" s="27">
        <f>SUM(Багратионовск:ЦГКБ!H12)</f>
        <v>1514</v>
      </c>
      <c r="I12" s="27">
        <f>SUM(Багратионовск:ЦГКБ!I12)</f>
        <v>3550</v>
      </c>
      <c r="J12" s="27">
        <f>SUM(Багратионовск:ЦГКБ!J12)</f>
        <v>2804</v>
      </c>
      <c r="K12" s="40">
        <f t="shared" si="2"/>
        <v>7868</v>
      </c>
      <c r="L12" s="41">
        <f t="shared" si="0"/>
        <v>2833</v>
      </c>
      <c r="M12" s="42">
        <f t="shared" si="0"/>
        <v>5512</v>
      </c>
      <c r="N12" s="42">
        <f t="shared" si="0"/>
        <v>4626</v>
      </c>
      <c r="O12" s="43">
        <f t="shared" si="3"/>
        <v>12971</v>
      </c>
      <c r="P12" s="33">
        <f>L12/T5</f>
        <v>5.1473527381082164E-2</v>
      </c>
      <c r="Q12" s="33">
        <f>M12/U5</f>
        <v>7.8279887522367711E-2</v>
      </c>
      <c r="R12" s="33">
        <f>N12/V5</f>
        <v>9.8023011887356182E-2</v>
      </c>
      <c r="S12" s="33">
        <f>O12/W5</f>
        <v>7.5131049262938399E-2</v>
      </c>
      <c r="T12" s="34"/>
      <c r="U12" s="34"/>
      <c r="V12" s="34"/>
      <c r="W12" s="34"/>
    </row>
    <row r="13" spans="1:23" s="4" customFormat="1" ht="32.25" thickBot="1" x14ac:dyDescent="0.3">
      <c r="A13" s="35" t="s">
        <v>29</v>
      </c>
      <c r="B13" s="36">
        <v>8</v>
      </c>
      <c r="C13" s="37" t="s">
        <v>30</v>
      </c>
      <c r="D13" s="27">
        <f>SUM(Багратионовск:ЦГКБ!D13)</f>
        <v>2634</v>
      </c>
      <c r="E13" s="27">
        <f>SUM(Багратионовск:ЦГКБ!E13)</f>
        <v>3177</v>
      </c>
      <c r="F13" s="27">
        <f>SUM(Багратионовск:ЦГКБ!F13)</f>
        <v>2091</v>
      </c>
      <c r="G13" s="40">
        <f t="shared" si="1"/>
        <v>7902</v>
      </c>
      <c r="H13" s="27">
        <f>SUM(Багратионовск:ЦГКБ!H13)</f>
        <v>2375</v>
      </c>
      <c r="I13" s="27">
        <f>SUM(Багратионовск:ЦГКБ!I13)</f>
        <v>3884</v>
      </c>
      <c r="J13" s="27">
        <f>SUM(Багратионовск:ЦГКБ!J13)</f>
        <v>2984</v>
      </c>
      <c r="K13" s="40">
        <f t="shared" si="2"/>
        <v>9243</v>
      </c>
      <c r="L13" s="41">
        <f t="shared" si="0"/>
        <v>5009</v>
      </c>
      <c r="M13" s="42">
        <f t="shared" si="0"/>
        <v>7061</v>
      </c>
      <c r="N13" s="42">
        <f t="shared" si="0"/>
        <v>5075</v>
      </c>
      <c r="O13" s="43">
        <f t="shared" si="3"/>
        <v>17145</v>
      </c>
      <c r="P13" s="33">
        <f>L13/T5</f>
        <v>9.1009847741560373E-2</v>
      </c>
      <c r="Q13" s="33">
        <f>M13/U5</f>
        <v>0.10027835373647286</v>
      </c>
      <c r="R13" s="33">
        <f>N13/V5</f>
        <v>0.10753713474455957</v>
      </c>
      <c r="S13" s="33">
        <f>O13/W5</f>
        <v>9.9307828202380613E-2</v>
      </c>
      <c r="T13" s="34"/>
      <c r="U13" s="34"/>
      <c r="V13" s="34"/>
      <c r="W13" s="34"/>
    </row>
    <row r="14" spans="1:23" s="4" customFormat="1" ht="261.75" customHeight="1" thickBot="1" x14ac:dyDescent="0.3">
      <c r="A14" s="35" t="s">
        <v>31</v>
      </c>
      <c r="B14" s="36">
        <v>9</v>
      </c>
      <c r="C14" s="37" t="s">
        <v>32</v>
      </c>
      <c r="D14" s="27">
        <f>SUM(Багратионовск:ЦГКБ!D14)</f>
        <v>750</v>
      </c>
      <c r="E14" s="27">
        <f>SUM(Багратионовск:ЦГКБ!E14)</f>
        <v>916</v>
      </c>
      <c r="F14" s="27">
        <f>SUM(Багратионовск:ЦГКБ!F14)</f>
        <v>445</v>
      </c>
      <c r="G14" s="40">
        <f t="shared" si="1"/>
        <v>2111</v>
      </c>
      <c r="H14" s="27">
        <f>SUM(Багратионовск:ЦГКБ!H14)</f>
        <v>655</v>
      </c>
      <c r="I14" s="27">
        <f>SUM(Багратионовск:ЦГКБ!I14)</f>
        <v>1062</v>
      </c>
      <c r="J14" s="27">
        <f>SUM(Багратионовск:ЦГКБ!J14)</f>
        <v>612</v>
      </c>
      <c r="K14" s="40">
        <f t="shared" si="2"/>
        <v>2329</v>
      </c>
      <c r="L14" s="41">
        <f t="shared" si="0"/>
        <v>1405</v>
      </c>
      <c r="M14" s="42">
        <f t="shared" si="0"/>
        <v>1978</v>
      </c>
      <c r="N14" s="42">
        <f t="shared" si="0"/>
        <v>1057</v>
      </c>
      <c r="O14" s="43">
        <f t="shared" si="3"/>
        <v>4440</v>
      </c>
      <c r="P14" s="33">
        <f>L14/T5</f>
        <v>2.5527817144518333E-2</v>
      </c>
      <c r="Q14" s="33">
        <f>M14/U5</f>
        <v>2.8091004629761128E-2</v>
      </c>
      <c r="R14" s="33">
        <f>N14/V5</f>
        <v>2.2397389443349649E-2</v>
      </c>
      <c r="S14" s="33">
        <f>O14/W5</f>
        <v>2.5717512815314664E-2</v>
      </c>
      <c r="T14" s="34"/>
      <c r="U14" s="34"/>
      <c r="V14" s="34"/>
      <c r="W14" s="34"/>
    </row>
    <row r="15" spans="1:23" s="4" customFormat="1" ht="32.25" thickBot="1" x14ac:dyDescent="0.3">
      <c r="A15" s="35" t="s">
        <v>33</v>
      </c>
      <c r="B15" s="36">
        <v>10</v>
      </c>
      <c r="C15" s="44"/>
      <c r="D15" s="27">
        <f>SUM(Багратионовск:ЦГКБ!D15)</f>
        <v>63</v>
      </c>
      <c r="E15" s="27">
        <f>SUM(Багратионовск:ЦГКБ!E15)</f>
        <v>1098</v>
      </c>
      <c r="F15" s="27">
        <f>SUM(Багратионовск:ЦГКБ!F15)</f>
        <v>1001</v>
      </c>
      <c r="G15" s="40">
        <f t="shared" si="1"/>
        <v>2162</v>
      </c>
      <c r="H15" s="27">
        <f>SUM(Багратионовск:ЦГКБ!H15)</f>
        <v>94</v>
      </c>
      <c r="I15" s="27">
        <f>SUM(Багратионовск:ЦГКБ!I15)</f>
        <v>1042</v>
      </c>
      <c r="J15" s="27">
        <f>SUM(Багратионовск:ЦГКБ!J15)</f>
        <v>1062</v>
      </c>
      <c r="K15" s="40">
        <f t="shared" si="2"/>
        <v>2198</v>
      </c>
      <c r="L15" s="41">
        <f t="shared" si="0"/>
        <v>157</v>
      </c>
      <c r="M15" s="42">
        <f t="shared" si="0"/>
        <v>2140</v>
      </c>
      <c r="N15" s="42">
        <f t="shared" si="0"/>
        <v>2063</v>
      </c>
      <c r="O15" s="43">
        <f t="shared" si="3"/>
        <v>4360</v>
      </c>
      <c r="P15" s="33">
        <f>L15/T5</f>
        <v>2.8525745848322977E-3</v>
      </c>
      <c r="Q15" s="33">
        <f>M15/U5</f>
        <v>3.0391683472036812E-2</v>
      </c>
      <c r="R15" s="33">
        <f>N15/V5</f>
        <v>4.3714110143453479E-2</v>
      </c>
      <c r="S15" s="33">
        <f>O15/W5</f>
        <v>2.5254134206029715E-2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27">
        <f>SUM(Багратионовск:ЦГКБ!D16)</f>
        <v>21</v>
      </c>
      <c r="E16" s="27">
        <f>SUM(Багратионовск:ЦГКБ!E16)</f>
        <v>475</v>
      </c>
      <c r="F16" s="27">
        <f>SUM(Багратионовск:ЦГКБ!F16)</f>
        <v>589</v>
      </c>
      <c r="G16" s="50">
        <f t="shared" si="1"/>
        <v>1085</v>
      </c>
      <c r="H16" s="27">
        <f>SUM(Багратионовск:ЦГКБ!H16)</f>
        <v>30</v>
      </c>
      <c r="I16" s="27">
        <f>SUM(Багратионовск:ЦГКБ!I16)</f>
        <v>547</v>
      </c>
      <c r="J16" s="27">
        <f>SUM(Багратионовск:ЦГКБ!J16)</f>
        <v>664</v>
      </c>
      <c r="K16" s="50">
        <f t="shared" si="2"/>
        <v>1241</v>
      </c>
      <c r="L16" s="51">
        <f t="shared" si="0"/>
        <v>51</v>
      </c>
      <c r="M16" s="52">
        <f t="shared" si="0"/>
        <v>1022</v>
      </c>
      <c r="N16" s="52">
        <f t="shared" si="0"/>
        <v>1253</v>
      </c>
      <c r="O16" s="53">
        <f t="shared" si="3"/>
        <v>2326</v>
      </c>
      <c r="P16" s="33">
        <f>L16/T5</f>
        <v>9.266325084487082E-4</v>
      </c>
      <c r="Q16" s="33">
        <f>M16/U5</f>
        <v>1.451415911608487E-2</v>
      </c>
      <c r="R16" s="33">
        <f>N16/V5</f>
        <v>2.6550547750725743E-2</v>
      </c>
      <c r="S16" s="33">
        <f>O16/W5</f>
        <v>1.3472733064959889E-2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f>SUM(Багратионовск:ЦГКБ!H19)</f>
        <v>7284</v>
      </c>
      <c r="I19" s="60" t="s">
        <v>37</v>
      </c>
      <c r="J19" s="61">
        <f>H19/P19</f>
        <v>0.25316279716390938</v>
      </c>
      <c r="L19" s="91" t="s">
        <v>38</v>
      </c>
      <c r="M19" s="91"/>
      <c r="N19" s="91"/>
      <c r="O19" s="92"/>
      <c r="P19" s="62">
        <f>[2]Свод!$P$74</f>
        <v>28772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59">
        <f>SUM(Багратионовск:ЦГКБ!H20)</f>
        <v>100</v>
      </c>
      <c r="I20" s="60" t="s">
        <v>41</v>
      </c>
      <c r="J20" s="61">
        <f>H20/P19</f>
        <v>3.4756012790212705E-3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f>SUM(Багратионовск:ЦГКБ!K21)</f>
        <v>215</v>
      </c>
      <c r="L21" s="60" t="s">
        <v>37</v>
      </c>
      <c r="M21" s="65">
        <f>K21/O10</f>
        <v>0.1627554882664648</v>
      </c>
    </row>
    <row r="22" spans="1:19" ht="15.75" x14ac:dyDescent="0.25">
      <c r="A22" s="57" t="s">
        <v>43</v>
      </c>
      <c r="K22" s="59">
        <f>SUM(Багратионовск:ЦГКБ!K22)</f>
        <v>2</v>
      </c>
      <c r="L22" s="60" t="s">
        <v>41</v>
      </c>
      <c r="M22" s="65">
        <f>K22/O11</f>
        <v>0.18181818181818182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[1]Гурьевск!$E$7</f>
        <v>3663</v>
      </c>
      <c r="U5" s="23">
        <f>[1]Гурьевск!$E$8</f>
        <v>3784</v>
      </c>
      <c r="V5" s="23">
        <f>[1]Гурьевск!$E$9</f>
        <v>2330</v>
      </c>
      <c r="W5" s="23">
        <f>[1]Гурьевск!$E$10</f>
        <v>9777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114</v>
      </c>
      <c r="E6" s="74">
        <v>223</v>
      </c>
      <c r="F6" s="74">
        <v>176</v>
      </c>
      <c r="G6" s="66">
        <f t="shared" ref="G6:G16" si="0">D6+E6+F6</f>
        <v>513</v>
      </c>
      <c r="H6" s="79">
        <v>115</v>
      </c>
      <c r="I6" s="74">
        <v>269</v>
      </c>
      <c r="J6" s="74">
        <v>241</v>
      </c>
      <c r="K6" s="29">
        <f>H6+I6+J6</f>
        <v>625</v>
      </c>
      <c r="L6" s="30">
        <f t="shared" ref="L6:N16" si="1">D6+H6</f>
        <v>229</v>
      </c>
      <c r="M6" s="31">
        <f t="shared" si="1"/>
        <v>492</v>
      </c>
      <c r="N6" s="31">
        <f t="shared" si="1"/>
        <v>417</v>
      </c>
      <c r="O6" s="32">
        <f>L6+M6+N6</f>
        <v>1138</v>
      </c>
      <c r="P6" s="33">
        <f>L6/T5</f>
        <v>6.2517062517062516E-2</v>
      </c>
      <c r="Q6" s="33">
        <f>M6/U5</f>
        <v>0.13002114164904863</v>
      </c>
      <c r="R6" s="33">
        <f>N6/V5</f>
        <v>0.17896995708154506</v>
      </c>
      <c r="S6" s="33">
        <f>O6/W5</f>
        <v>0.11639562237905288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9</v>
      </c>
      <c r="E7" s="75">
        <v>19</v>
      </c>
      <c r="F7" s="75">
        <v>25</v>
      </c>
      <c r="G7" s="67">
        <f t="shared" si="0"/>
        <v>53</v>
      </c>
      <c r="H7" s="77">
        <v>11</v>
      </c>
      <c r="I7" s="75">
        <v>18</v>
      </c>
      <c r="J7" s="75">
        <v>19</v>
      </c>
      <c r="K7" s="40">
        <f t="shared" ref="K7:K16" si="2">H7+I7+J7</f>
        <v>48</v>
      </c>
      <c r="L7" s="41">
        <f t="shared" si="1"/>
        <v>20</v>
      </c>
      <c r="M7" s="42">
        <f t="shared" si="1"/>
        <v>37</v>
      </c>
      <c r="N7" s="42">
        <f t="shared" si="1"/>
        <v>44</v>
      </c>
      <c r="O7" s="43">
        <f>L7+M7+N7</f>
        <v>101</v>
      </c>
      <c r="P7" s="33">
        <f>L7/T5</f>
        <v>5.4600054600054604E-3</v>
      </c>
      <c r="Q7" s="33">
        <f>M7/U5</f>
        <v>9.7780126849894289E-3</v>
      </c>
      <c r="R7" s="33">
        <f>N7/V5</f>
        <v>1.8884120171673818E-2</v>
      </c>
      <c r="S7" s="33">
        <f>O7/W5</f>
        <v>1.0330367188299069E-2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286</v>
      </c>
      <c r="E8" s="75">
        <v>323</v>
      </c>
      <c r="F8" s="75">
        <v>187</v>
      </c>
      <c r="G8" s="67">
        <f t="shared" si="0"/>
        <v>796</v>
      </c>
      <c r="H8" s="77">
        <v>230</v>
      </c>
      <c r="I8" s="75">
        <v>338</v>
      </c>
      <c r="J8" s="75">
        <v>214</v>
      </c>
      <c r="K8" s="40">
        <f t="shared" si="2"/>
        <v>782</v>
      </c>
      <c r="L8" s="41">
        <f t="shared" si="1"/>
        <v>516</v>
      </c>
      <c r="M8" s="42">
        <f t="shared" si="1"/>
        <v>661</v>
      </c>
      <c r="N8" s="42">
        <f t="shared" si="1"/>
        <v>401</v>
      </c>
      <c r="O8" s="43">
        <f t="shared" ref="O8:O16" si="3">L8+M8+N8</f>
        <v>1578</v>
      </c>
      <c r="P8" s="33">
        <f>L8/T5</f>
        <v>0.14086814086814087</v>
      </c>
      <c r="Q8" s="33">
        <f>M8/U5</f>
        <v>0.17468287526427062</v>
      </c>
      <c r="R8" s="33">
        <f>N8/V5</f>
        <v>0.1721030042918455</v>
      </c>
      <c r="S8" s="33">
        <f>O8/W5</f>
        <v>0.16139920220926665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249</v>
      </c>
      <c r="E9" s="75">
        <v>273</v>
      </c>
      <c r="F9" s="75">
        <v>141</v>
      </c>
      <c r="G9" s="67">
        <f t="shared" si="0"/>
        <v>663</v>
      </c>
      <c r="H9" s="77">
        <v>163</v>
      </c>
      <c r="I9" s="75">
        <v>199</v>
      </c>
      <c r="J9" s="75">
        <v>13</v>
      </c>
      <c r="K9" s="40">
        <f t="shared" si="2"/>
        <v>375</v>
      </c>
      <c r="L9" s="41">
        <f t="shared" si="1"/>
        <v>412</v>
      </c>
      <c r="M9" s="42">
        <f t="shared" si="1"/>
        <v>472</v>
      </c>
      <c r="N9" s="42">
        <f t="shared" si="1"/>
        <v>154</v>
      </c>
      <c r="O9" s="43">
        <f t="shared" si="3"/>
        <v>1038</v>
      </c>
      <c r="P9" s="33">
        <f>L9/T5</f>
        <v>0.11247611247611247</v>
      </c>
      <c r="Q9" s="33">
        <f>M9/U5</f>
        <v>0.12473572938689217</v>
      </c>
      <c r="R9" s="33">
        <f>N9/V5</f>
        <v>6.6094420600858364E-2</v>
      </c>
      <c r="S9" s="33">
        <f>O9/W5</f>
        <v>0.10616753605400429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0</v>
      </c>
      <c r="E10" s="75">
        <v>0</v>
      </c>
      <c r="F10" s="75">
        <v>0</v>
      </c>
      <c r="G10" s="67">
        <f t="shared" si="0"/>
        <v>0</v>
      </c>
      <c r="H10" s="77">
        <v>0</v>
      </c>
      <c r="I10" s="75">
        <v>0</v>
      </c>
      <c r="J10" s="75">
        <v>0</v>
      </c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>
        <v>0</v>
      </c>
      <c r="E11" s="75">
        <v>0</v>
      </c>
      <c r="F11" s="75">
        <v>0</v>
      </c>
      <c r="G11" s="67">
        <f t="shared" si="0"/>
        <v>0</v>
      </c>
      <c r="H11" s="77">
        <v>0</v>
      </c>
      <c r="I11" s="75">
        <v>0</v>
      </c>
      <c r="J11" s="75">
        <v>0</v>
      </c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286</v>
      </c>
      <c r="E12" s="75">
        <v>323</v>
      </c>
      <c r="F12" s="75">
        <v>187</v>
      </c>
      <c r="G12" s="67">
        <f t="shared" si="0"/>
        <v>796</v>
      </c>
      <c r="H12" s="77">
        <v>230</v>
      </c>
      <c r="I12" s="75">
        <v>338</v>
      </c>
      <c r="J12" s="75">
        <v>214</v>
      </c>
      <c r="K12" s="40">
        <f t="shared" si="2"/>
        <v>782</v>
      </c>
      <c r="L12" s="41">
        <f t="shared" si="1"/>
        <v>516</v>
      </c>
      <c r="M12" s="42">
        <f t="shared" si="1"/>
        <v>661</v>
      </c>
      <c r="N12" s="42">
        <f t="shared" si="1"/>
        <v>401</v>
      </c>
      <c r="O12" s="43">
        <f t="shared" si="3"/>
        <v>1578</v>
      </c>
      <c r="P12" s="33">
        <f>L12/T5</f>
        <v>0.14086814086814087</v>
      </c>
      <c r="Q12" s="33">
        <f>M12/U5</f>
        <v>0.17468287526427062</v>
      </c>
      <c r="R12" s="33">
        <f>N12/V5</f>
        <v>0.1721030042918455</v>
      </c>
      <c r="S12" s="33">
        <f>O12/W5</f>
        <v>0.16139920220926665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286</v>
      </c>
      <c r="E13" s="75">
        <v>323</v>
      </c>
      <c r="F13" s="75">
        <v>187</v>
      </c>
      <c r="G13" s="67">
        <f t="shared" si="0"/>
        <v>796</v>
      </c>
      <c r="H13" s="77">
        <v>230</v>
      </c>
      <c r="I13" s="75">
        <v>338</v>
      </c>
      <c r="J13" s="75">
        <v>214</v>
      </c>
      <c r="K13" s="40">
        <f t="shared" si="2"/>
        <v>782</v>
      </c>
      <c r="L13" s="41">
        <f t="shared" si="1"/>
        <v>516</v>
      </c>
      <c r="M13" s="42">
        <f t="shared" si="1"/>
        <v>661</v>
      </c>
      <c r="N13" s="42">
        <f t="shared" si="1"/>
        <v>401</v>
      </c>
      <c r="O13" s="43">
        <f t="shared" si="3"/>
        <v>1578</v>
      </c>
      <c r="P13" s="33">
        <f>L13/T5</f>
        <v>0.14086814086814087</v>
      </c>
      <c r="Q13" s="33">
        <f>M13/U5</f>
        <v>0.17468287526427062</v>
      </c>
      <c r="R13" s="33">
        <f>N13/V5</f>
        <v>0.1721030042918455</v>
      </c>
      <c r="S13" s="33">
        <f>O13/W5</f>
        <v>0.16139920220926665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189</v>
      </c>
      <c r="E14" s="75">
        <v>97</v>
      </c>
      <c r="F14" s="75">
        <v>0</v>
      </c>
      <c r="G14" s="67">
        <f t="shared" si="0"/>
        <v>286</v>
      </c>
      <c r="H14" s="77">
        <v>71</v>
      </c>
      <c r="I14" s="75">
        <v>105</v>
      </c>
      <c r="J14" s="75">
        <v>0</v>
      </c>
      <c r="K14" s="40">
        <f t="shared" si="2"/>
        <v>176</v>
      </c>
      <c r="L14" s="41">
        <f t="shared" si="1"/>
        <v>260</v>
      </c>
      <c r="M14" s="42">
        <f t="shared" si="1"/>
        <v>202</v>
      </c>
      <c r="N14" s="42">
        <f t="shared" si="1"/>
        <v>0</v>
      </c>
      <c r="O14" s="43">
        <f t="shared" si="3"/>
        <v>462</v>
      </c>
      <c r="P14" s="33">
        <f>L14/T5</f>
        <v>7.0980070980070975E-2</v>
      </c>
      <c r="Q14" s="33">
        <f>M14/U5</f>
        <v>5.3382663847780128E-2</v>
      </c>
      <c r="R14" s="33">
        <f>N14/V5</f>
        <v>0</v>
      </c>
      <c r="S14" s="33">
        <f>O14/W5</f>
        <v>4.7253758821724452E-2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>
        <v>0</v>
      </c>
      <c r="E15" s="75">
        <v>95</v>
      </c>
      <c r="F15" s="75">
        <v>91</v>
      </c>
      <c r="G15" s="67">
        <f t="shared" si="0"/>
        <v>186</v>
      </c>
      <c r="H15" s="77">
        <v>16</v>
      </c>
      <c r="I15" s="75">
        <v>115</v>
      </c>
      <c r="J15" s="75">
        <v>102</v>
      </c>
      <c r="K15" s="40">
        <f t="shared" si="2"/>
        <v>233</v>
      </c>
      <c r="L15" s="41">
        <f t="shared" si="1"/>
        <v>16</v>
      </c>
      <c r="M15" s="42">
        <f t="shared" si="1"/>
        <v>210</v>
      </c>
      <c r="N15" s="42">
        <f t="shared" si="1"/>
        <v>193</v>
      </c>
      <c r="O15" s="43">
        <f t="shared" si="3"/>
        <v>419</v>
      </c>
      <c r="P15" s="33">
        <f>L15/T5</f>
        <v>4.3680043680043683E-3</v>
      </c>
      <c r="Q15" s="33">
        <f>M15/U5</f>
        <v>5.5496828752642703E-2</v>
      </c>
      <c r="R15" s="33">
        <f>N15/V5</f>
        <v>8.2832618025751079E-2</v>
      </c>
      <c r="S15" s="33">
        <f>O15/W5</f>
        <v>4.2855681701953564E-2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>
        <v>0</v>
      </c>
      <c r="E16" s="76">
        <v>63</v>
      </c>
      <c r="F16" s="76">
        <v>53</v>
      </c>
      <c r="G16" s="68">
        <f t="shared" si="0"/>
        <v>116</v>
      </c>
      <c r="H16" s="78">
        <v>0</v>
      </c>
      <c r="I16" s="76">
        <v>75</v>
      </c>
      <c r="J16" s="76">
        <v>67</v>
      </c>
      <c r="K16" s="50">
        <f t="shared" si="2"/>
        <v>142</v>
      </c>
      <c r="L16" s="51">
        <f t="shared" si="1"/>
        <v>0</v>
      </c>
      <c r="M16" s="52">
        <f t="shared" si="1"/>
        <v>138</v>
      </c>
      <c r="N16" s="52">
        <f t="shared" si="1"/>
        <v>120</v>
      </c>
      <c r="O16" s="53">
        <f t="shared" si="3"/>
        <v>258</v>
      </c>
      <c r="P16" s="33">
        <f>L16/T5</f>
        <v>0</v>
      </c>
      <c r="Q16" s="33">
        <f>M16/U5</f>
        <v>3.6469344608879489E-2</v>
      </c>
      <c r="R16" s="33">
        <f>N16/V5</f>
        <v>5.1502145922746781E-2</v>
      </c>
      <c r="S16" s="33">
        <f>O16/W5</f>
        <v>2.6388462718625345E-2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1275</v>
      </c>
      <c r="I19" s="60" t="s">
        <v>37</v>
      </c>
      <c r="J19" s="61">
        <f>H19/P19</f>
        <v>0.23916713562183456</v>
      </c>
      <c r="L19" s="91" t="s">
        <v>38</v>
      </c>
      <c r="M19" s="91"/>
      <c r="N19" s="91"/>
      <c r="O19" s="92"/>
      <c r="P19" s="62">
        <f>[2]Гурьевск!$P$74</f>
        <v>5331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W32"/>
  <sheetViews>
    <sheetView topLeftCell="A16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[1]Гусев!$E$7</f>
        <v>1614</v>
      </c>
      <c r="U5" s="23">
        <f>[1]Гусев!$E$8</f>
        <v>2603</v>
      </c>
      <c r="V5" s="23">
        <f>[1]Гусев!$E$9</f>
        <v>1234</v>
      </c>
      <c r="W5" s="23">
        <f>SUM(T5:V5)</f>
        <v>5451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36</v>
      </c>
      <c r="E6" s="69">
        <v>27</v>
      </c>
      <c r="F6" s="69">
        <v>46</v>
      </c>
      <c r="G6" s="71">
        <f>D6+E6+F6</f>
        <v>109</v>
      </c>
      <c r="H6" s="27">
        <v>46</v>
      </c>
      <c r="I6" s="69">
        <v>52</v>
      </c>
      <c r="J6" s="69">
        <v>27</v>
      </c>
      <c r="K6" s="29">
        <f>H6+I6+J6</f>
        <v>125</v>
      </c>
      <c r="L6" s="30">
        <f t="shared" ref="L6:N16" si="0">D6+H6</f>
        <v>82</v>
      </c>
      <c r="M6" s="31">
        <f t="shared" si="0"/>
        <v>79</v>
      </c>
      <c r="N6" s="31">
        <f t="shared" si="0"/>
        <v>73</v>
      </c>
      <c r="O6" s="32">
        <f>L6+M6+N6</f>
        <v>234</v>
      </c>
      <c r="P6" s="33">
        <f>L6/T5</f>
        <v>5.0805452292441142E-2</v>
      </c>
      <c r="Q6" s="33">
        <f>M6/U5</f>
        <v>3.0349596619285438E-2</v>
      </c>
      <c r="R6" s="33">
        <f>N6/V5</f>
        <v>5.9157212317666123E-2</v>
      </c>
      <c r="S6" s="33">
        <f>O6/W5</f>
        <v>4.2927903137039078E-2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25</v>
      </c>
      <c r="E7" s="70">
        <v>31</v>
      </c>
      <c r="F7" s="70">
        <v>33</v>
      </c>
      <c r="G7" s="72">
        <f t="shared" ref="G7:G16" si="1">D7+E7+F7</f>
        <v>89</v>
      </c>
      <c r="H7" s="38">
        <v>46</v>
      </c>
      <c r="I7" s="70">
        <v>29</v>
      </c>
      <c r="J7" s="70">
        <v>16</v>
      </c>
      <c r="K7" s="40">
        <f t="shared" ref="K7:K16" si="2">H7+I7+J7</f>
        <v>91</v>
      </c>
      <c r="L7" s="41">
        <f t="shared" si="0"/>
        <v>71</v>
      </c>
      <c r="M7" s="42">
        <f t="shared" si="0"/>
        <v>60</v>
      </c>
      <c r="N7" s="42">
        <f t="shared" si="0"/>
        <v>49</v>
      </c>
      <c r="O7" s="43">
        <f>L7+M7+N7</f>
        <v>180</v>
      </c>
      <c r="P7" s="33">
        <f>L7/T5</f>
        <v>4.3990086741016107E-2</v>
      </c>
      <c r="Q7" s="33">
        <f>M7/U5</f>
        <v>2.305032654629274E-2</v>
      </c>
      <c r="R7" s="33">
        <f>N7/V5</f>
        <v>3.9708265802269042E-2</v>
      </c>
      <c r="S7" s="33">
        <f>O7/W5</f>
        <v>3.3021463951568519E-2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45</v>
      </c>
      <c r="E8" s="70">
        <v>48</v>
      </c>
      <c r="F8" s="70">
        <v>39</v>
      </c>
      <c r="G8" s="72">
        <f t="shared" si="1"/>
        <v>132</v>
      </c>
      <c r="H8" s="38">
        <v>63</v>
      </c>
      <c r="I8" s="70">
        <v>51</v>
      </c>
      <c r="J8" s="70">
        <v>49</v>
      </c>
      <c r="K8" s="40">
        <f t="shared" si="2"/>
        <v>163</v>
      </c>
      <c r="L8" s="41">
        <f t="shared" si="0"/>
        <v>108</v>
      </c>
      <c r="M8" s="42">
        <f t="shared" si="0"/>
        <v>99</v>
      </c>
      <c r="N8" s="42">
        <f t="shared" si="0"/>
        <v>88</v>
      </c>
      <c r="O8" s="43">
        <f t="shared" ref="O8:O16" si="3">L8+M8+N8</f>
        <v>295</v>
      </c>
      <c r="P8" s="33">
        <f>L8/T5</f>
        <v>6.6914498141263934E-2</v>
      </c>
      <c r="Q8" s="33">
        <f>M8/U5</f>
        <v>3.8033038801383021E-2</v>
      </c>
      <c r="R8" s="33">
        <f>N8/V5</f>
        <v>7.1312803889789306E-2</v>
      </c>
      <c r="S8" s="33">
        <f>O8/W5</f>
        <v>5.4118510365070628E-2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63</v>
      </c>
      <c r="E9" s="70">
        <v>67</v>
      </c>
      <c r="F9" s="70">
        <v>45</v>
      </c>
      <c r="G9" s="72">
        <f t="shared" si="1"/>
        <v>175</v>
      </c>
      <c r="H9" s="38">
        <v>46</v>
      </c>
      <c r="I9" s="70">
        <v>33</v>
      </c>
      <c r="J9" s="70">
        <v>10</v>
      </c>
      <c r="K9" s="40">
        <f t="shared" si="2"/>
        <v>89</v>
      </c>
      <c r="L9" s="41">
        <f t="shared" si="0"/>
        <v>109</v>
      </c>
      <c r="M9" s="42">
        <f t="shared" si="0"/>
        <v>100</v>
      </c>
      <c r="N9" s="42">
        <f t="shared" si="0"/>
        <v>55</v>
      </c>
      <c r="O9" s="43">
        <f t="shared" si="3"/>
        <v>264</v>
      </c>
      <c r="P9" s="33">
        <f>L9/T5</f>
        <v>6.7534076827757125E-2</v>
      </c>
      <c r="Q9" s="33">
        <f>M9/U5</f>
        <v>3.8417210910487901E-2</v>
      </c>
      <c r="R9" s="33">
        <f>N9/V5</f>
        <v>4.4570502431118313E-2</v>
      </c>
      <c r="S9" s="33">
        <f>O9/W5</f>
        <v>4.8431480462300495E-2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4</v>
      </c>
      <c r="E10" s="70">
        <v>2</v>
      </c>
      <c r="F10" s="70"/>
      <c r="G10" s="72">
        <f t="shared" si="1"/>
        <v>6</v>
      </c>
      <c r="H10" s="38"/>
      <c r="I10" s="70">
        <v>1</v>
      </c>
      <c r="J10" s="70"/>
      <c r="K10" s="40">
        <f t="shared" si="2"/>
        <v>1</v>
      </c>
      <c r="L10" s="41">
        <f t="shared" si="0"/>
        <v>4</v>
      </c>
      <c r="M10" s="42">
        <f t="shared" si="0"/>
        <v>3</v>
      </c>
      <c r="N10" s="42">
        <f t="shared" si="0"/>
        <v>0</v>
      </c>
      <c r="O10" s="43">
        <f t="shared" si="3"/>
        <v>7</v>
      </c>
      <c r="P10" s="33">
        <f>L10/T5</f>
        <v>2.4783147459727386E-3</v>
      </c>
      <c r="Q10" s="33">
        <f>M10/U5</f>
        <v>1.1525163273146369E-3</v>
      </c>
      <c r="R10" s="33">
        <f>N10/V5</f>
        <v>0</v>
      </c>
      <c r="S10" s="33">
        <f>O10/W5</f>
        <v>1.2841680425609979E-3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66</v>
      </c>
      <c r="E12" s="70">
        <v>56</v>
      </c>
      <c r="F12" s="70">
        <v>63</v>
      </c>
      <c r="G12" s="72">
        <f t="shared" si="1"/>
        <v>185</v>
      </c>
      <c r="H12" s="38">
        <v>96</v>
      </c>
      <c r="I12" s="70">
        <v>102</v>
      </c>
      <c r="J12" s="70">
        <v>67</v>
      </c>
      <c r="K12" s="40">
        <f t="shared" si="2"/>
        <v>265</v>
      </c>
      <c r="L12" s="41">
        <f t="shared" si="0"/>
        <v>162</v>
      </c>
      <c r="M12" s="42">
        <f t="shared" si="0"/>
        <v>158</v>
      </c>
      <c r="N12" s="42">
        <f t="shared" si="0"/>
        <v>130</v>
      </c>
      <c r="O12" s="43">
        <f t="shared" si="3"/>
        <v>450</v>
      </c>
      <c r="P12" s="33">
        <f>L12/T5</f>
        <v>0.10037174721189591</v>
      </c>
      <c r="Q12" s="33">
        <f>M12/U5</f>
        <v>6.0699193238570877E-2</v>
      </c>
      <c r="R12" s="33">
        <f>N12/V5</f>
        <v>0.1053484602917342</v>
      </c>
      <c r="S12" s="33">
        <f>O12/W5</f>
        <v>8.2553659878921298E-2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67</v>
      </c>
      <c r="E13" s="70">
        <v>57</v>
      </c>
      <c r="F13" s="70">
        <v>63</v>
      </c>
      <c r="G13" s="72">
        <f t="shared" si="1"/>
        <v>187</v>
      </c>
      <c r="H13" s="38">
        <v>96</v>
      </c>
      <c r="I13" s="70">
        <v>103</v>
      </c>
      <c r="J13" s="70">
        <v>69</v>
      </c>
      <c r="K13" s="40">
        <f t="shared" si="2"/>
        <v>268</v>
      </c>
      <c r="L13" s="41">
        <f t="shared" si="0"/>
        <v>163</v>
      </c>
      <c r="M13" s="42">
        <f t="shared" si="0"/>
        <v>160</v>
      </c>
      <c r="N13" s="42">
        <f t="shared" si="0"/>
        <v>132</v>
      </c>
      <c r="O13" s="43">
        <f t="shared" si="3"/>
        <v>455</v>
      </c>
      <c r="P13" s="33">
        <f>L13/T5</f>
        <v>0.10099132589838909</v>
      </c>
      <c r="Q13" s="33">
        <f>M13/U5</f>
        <v>6.1467537456780637E-2</v>
      </c>
      <c r="R13" s="33">
        <f>N13/V5</f>
        <v>0.10696920583468396</v>
      </c>
      <c r="S13" s="33">
        <f>O13/W5</f>
        <v>8.3470922766464867E-2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65</v>
      </c>
      <c r="E14" s="70">
        <v>48</v>
      </c>
      <c r="F14" s="70">
        <v>47</v>
      </c>
      <c r="G14" s="72">
        <f t="shared" si="1"/>
        <v>160</v>
      </c>
      <c r="H14" s="38">
        <v>74</v>
      </c>
      <c r="I14" s="70">
        <v>66</v>
      </c>
      <c r="J14" s="70">
        <v>21</v>
      </c>
      <c r="K14" s="40">
        <f t="shared" si="2"/>
        <v>161</v>
      </c>
      <c r="L14" s="41">
        <f t="shared" si="0"/>
        <v>139</v>
      </c>
      <c r="M14" s="42">
        <f t="shared" si="0"/>
        <v>114</v>
      </c>
      <c r="N14" s="42">
        <f t="shared" si="0"/>
        <v>68</v>
      </c>
      <c r="O14" s="43">
        <f t="shared" si="3"/>
        <v>321</v>
      </c>
      <c r="P14" s="33">
        <f>L14/T5</f>
        <v>8.6121437422552669E-2</v>
      </c>
      <c r="Q14" s="33">
        <f>M14/U5</f>
        <v>4.3795620437956206E-2</v>
      </c>
      <c r="R14" s="33">
        <f>N14/V5</f>
        <v>5.5105348460291734E-2</v>
      </c>
      <c r="S14" s="33">
        <f>O14/W5</f>
        <v>5.8888277380297192E-2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65</v>
      </c>
      <c r="F15" s="70">
        <v>12</v>
      </c>
      <c r="G15" s="72">
        <f t="shared" si="1"/>
        <v>77</v>
      </c>
      <c r="H15" s="38"/>
      <c r="I15" s="70">
        <v>39</v>
      </c>
      <c r="J15" s="70">
        <v>28</v>
      </c>
      <c r="K15" s="40">
        <f t="shared" si="2"/>
        <v>67</v>
      </c>
      <c r="L15" s="41">
        <f t="shared" si="0"/>
        <v>0</v>
      </c>
      <c r="M15" s="42">
        <f t="shared" si="0"/>
        <v>104</v>
      </c>
      <c r="N15" s="42">
        <f t="shared" si="0"/>
        <v>40</v>
      </c>
      <c r="O15" s="43">
        <f t="shared" si="3"/>
        <v>144</v>
      </c>
      <c r="P15" s="33">
        <f>L15/T5</f>
        <v>0</v>
      </c>
      <c r="Q15" s="33">
        <f>M15/U5</f>
        <v>3.9953899346907414E-2</v>
      </c>
      <c r="R15" s="33">
        <f>N15/V5</f>
        <v>3.2414910858995137E-2</v>
      </c>
      <c r="S15" s="33">
        <f>O15/W5</f>
        <v>2.6417171161254815E-2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42</v>
      </c>
      <c r="F16" s="49">
        <v>17</v>
      </c>
      <c r="G16" s="73">
        <f t="shared" si="1"/>
        <v>59</v>
      </c>
      <c r="H16" s="48"/>
      <c r="I16" s="49">
        <v>26</v>
      </c>
      <c r="J16" s="49">
        <v>12</v>
      </c>
      <c r="K16" s="50">
        <f t="shared" si="2"/>
        <v>38</v>
      </c>
      <c r="L16" s="51">
        <f t="shared" si="0"/>
        <v>0</v>
      </c>
      <c r="M16" s="52">
        <f t="shared" si="0"/>
        <v>68</v>
      </c>
      <c r="N16" s="52">
        <f t="shared" si="0"/>
        <v>29</v>
      </c>
      <c r="O16" s="53">
        <f t="shared" si="3"/>
        <v>97</v>
      </c>
      <c r="P16" s="33">
        <f>L16/T5</f>
        <v>0</v>
      </c>
      <c r="Q16" s="33">
        <f>M16/U5</f>
        <v>2.6123703419131773E-2</v>
      </c>
      <c r="R16" s="33">
        <f>N16/V5</f>
        <v>2.3500810372771474E-2</v>
      </c>
      <c r="S16" s="33">
        <f>O16/W5</f>
        <v>1.7794900018345258E-2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[2]Гусев!$P$74</f>
        <v>205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>
        <v>100</v>
      </c>
      <c r="I20" s="60" t="s">
        <v>41</v>
      </c>
      <c r="J20" s="61">
        <f>H20/P19</f>
        <v>0.48780487804878048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[1]Зеленоградск!$E$7</f>
        <v>1893</v>
      </c>
      <c r="U5" s="23">
        <f>[1]Зеленоградск!$E$8</f>
        <v>1887</v>
      </c>
      <c r="V5" s="23">
        <f>[1]Зеленоградск!$E$9</f>
        <v>1923</v>
      </c>
      <c r="W5" s="23">
        <f>SUM(T5:V5)</f>
        <v>5703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108</v>
      </c>
      <c r="E6" s="69">
        <v>126</v>
      </c>
      <c r="F6" s="69">
        <v>163</v>
      </c>
      <c r="G6" s="71">
        <f>D6+E6+F6</f>
        <v>397</v>
      </c>
      <c r="H6" s="27">
        <v>61</v>
      </c>
      <c r="I6" s="69">
        <v>180</v>
      </c>
      <c r="J6" s="69">
        <v>195</v>
      </c>
      <c r="K6" s="29">
        <f>H6+I6+J6</f>
        <v>436</v>
      </c>
      <c r="L6" s="30">
        <f t="shared" ref="L6:N16" si="0">D6+H6</f>
        <v>169</v>
      </c>
      <c r="M6" s="31">
        <f t="shared" si="0"/>
        <v>306</v>
      </c>
      <c r="N6" s="31">
        <f t="shared" si="0"/>
        <v>358</v>
      </c>
      <c r="O6" s="32">
        <f>L6+M6+N6</f>
        <v>833</v>
      </c>
      <c r="P6" s="33">
        <f>L6/T5</f>
        <v>8.9276281035393562E-2</v>
      </c>
      <c r="Q6" s="33">
        <f>M6/U5</f>
        <v>0.16216216216216217</v>
      </c>
      <c r="R6" s="33">
        <f>N6/V5</f>
        <v>0.18616744669786792</v>
      </c>
      <c r="S6" s="33">
        <f>O6/W5</f>
        <v>0.14606347536384359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11</v>
      </c>
      <c r="E7" s="70">
        <v>57</v>
      </c>
      <c r="F7" s="70">
        <v>72</v>
      </c>
      <c r="G7" s="72">
        <f t="shared" ref="G7:G16" si="1">D7+E7+F7</f>
        <v>140</v>
      </c>
      <c r="H7" s="38">
        <v>21</v>
      </c>
      <c r="I7" s="70">
        <v>55</v>
      </c>
      <c r="J7" s="70">
        <v>66</v>
      </c>
      <c r="K7" s="40">
        <f t="shared" ref="K7:K16" si="2">H7+I7+J7</f>
        <v>142</v>
      </c>
      <c r="L7" s="41">
        <f t="shared" si="0"/>
        <v>32</v>
      </c>
      <c r="M7" s="42">
        <f t="shared" si="0"/>
        <v>112</v>
      </c>
      <c r="N7" s="42">
        <f t="shared" si="0"/>
        <v>138</v>
      </c>
      <c r="O7" s="43">
        <f>L7+M7+N7</f>
        <v>282</v>
      </c>
      <c r="P7" s="33">
        <f>L7/T5</f>
        <v>1.6904384574749076E-2</v>
      </c>
      <c r="Q7" s="33">
        <f>M7/U5</f>
        <v>5.9353471118177001E-2</v>
      </c>
      <c r="R7" s="33">
        <f>N7/V5</f>
        <v>7.1762870514820595E-2</v>
      </c>
      <c r="S7" s="33">
        <f>O7/W5</f>
        <v>4.944765912677538E-2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72</v>
      </c>
      <c r="E8" s="70">
        <v>131</v>
      </c>
      <c r="F8" s="70">
        <v>156</v>
      </c>
      <c r="G8" s="72">
        <f t="shared" si="1"/>
        <v>359</v>
      </c>
      <c r="H8" s="38">
        <v>75</v>
      </c>
      <c r="I8" s="70">
        <v>142</v>
      </c>
      <c r="J8" s="70">
        <v>145</v>
      </c>
      <c r="K8" s="40">
        <f t="shared" si="2"/>
        <v>362</v>
      </c>
      <c r="L8" s="41">
        <f t="shared" si="0"/>
        <v>147</v>
      </c>
      <c r="M8" s="42">
        <f t="shared" si="0"/>
        <v>273</v>
      </c>
      <c r="N8" s="42">
        <f t="shared" si="0"/>
        <v>301</v>
      </c>
      <c r="O8" s="43">
        <f t="shared" ref="O8:O16" si="3">L8+M8+N8</f>
        <v>721</v>
      </c>
      <c r="P8" s="33">
        <f>L8/T5</f>
        <v>7.7654516640253565E-2</v>
      </c>
      <c r="Q8" s="33">
        <f>M8/U5</f>
        <v>0.14467408585055644</v>
      </c>
      <c r="R8" s="33">
        <f>N8/V5</f>
        <v>0.15652626105044201</v>
      </c>
      <c r="S8" s="33">
        <f>O8/W5</f>
        <v>0.12642468876030161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304</v>
      </c>
      <c r="E9" s="70">
        <v>236</v>
      </c>
      <c r="F9" s="70">
        <v>209</v>
      </c>
      <c r="G9" s="72">
        <f t="shared" si="1"/>
        <v>749</v>
      </c>
      <c r="H9" s="38">
        <v>163</v>
      </c>
      <c r="I9" s="70">
        <v>141</v>
      </c>
      <c r="J9" s="70">
        <v>114</v>
      </c>
      <c r="K9" s="40">
        <f t="shared" si="2"/>
        <v>418</v>
      </c>
      <c r="L9" s="41">
        <f t="shared" si="0"/>
        <v>467</v>
      </c>
      <c r="M9" s="42">
        <f t="shared" si="0"/>
        <v>377</v>
      </c>
      <c r="N9" s="42">
        <f t="shared" si="0"/>
        <v>323</v>
      </c>
      <c r="O9" s="43">
        <f t="shared" si="3"/>
        <v>1167</v>
      </c>
      <c r="P9" s="33">
        <f>L9/T5</f>
        <v>0.24669836238774431</v>
      </c>
      <c r="Q9" s="33">
        <f>M9/U5</f>
        <v>0.19978802331743509</v>
      </c>
      <c r="R9" s="33">
        <f>N9/V5</f>
        <v>0.16796671866874674</v>
      </c>
      <c r="S9" s="33">
        <f>O9/W5</f>
        <v>0.20462914255654918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8</v>
      </c>
      <c r="E10" s="70">
        <v>24</v>
      </c>
      <c r="F10" s="70">
        <v>10</v>
      </c>
      <c r="G10" s="72">
        <f t="shared" si="1"/>
        <v>42</v>
      </c>
      <c r="H10" s="38">
        <v>6</v>
      </c>
      <c r="I10" s="70">
        <v>17</v>
      </c>
      <c r="J10" s="70">
        <v>7</v>
      </c>
      <c r="K10" s="40">
        <f t="shared" si="2"/>
        <v>30</v>
      </c>
      <c r="L10" s="41">
        <f t="shared" si="0"/>
        <v>14</v>
      </c>
      <c r="M10" s="42">
        <f t="shared" si="0"/>
        <v>41</v>
      </c>
      <c r="N10" s="42">
        <f t="shared" si="0"/>
        <v>17</v>
      </c>
      <c r="O10" s="43">
        <f t="shared" si="3"/>
        <v>72</v>
      </c>
      <c r="P10" s="33">
        <f>L10/T5</f>
        <v>7.3956682514527208E-3</v>
      </c>
      <c r="Q10" s="33">
        <f>M10/U5</f>
        <v>2.1727609962904081E-2</v>
      </c>
      <c r="R10" s="33">
        <f>N10/V5</f>
        <v>8.8403536141445655E-3</v>
      </c>
      <c r="S10" s="33">
        <f>O10/W5</f>
        <v>1.262493424513414E-2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72</v>
      </c>
      <c r="E12" s="70">
        <v>131</v>
      </c>
      <c r="F12" s="70">
        <v>156</v>
      </c>
      <c r="G12" s="72">
        <f t="shared" si="1"/>
        <v>359</v>
      </c>
      <c r="H12" s="38">
        <v>75</v>
      </c>
      <c r="I12" s="70">
        <v>142</v>
      </c>
      <c r="J12" s="70">
        <v>145</v>
      </c>
      <c r="K12" s="40">
        <f t="shared" si="2"/>
        <v>362</v>
      </c>
      <c r="L12" s="41">
        <f t="shared" si="0"/>
        <v>147</v>
      </c>
      <c r="M12" s="42">
        <f t="shared" si="0"/>
        <v>273</v>
      </c>
      <c r="N12" s="42">
        <f t="shared" si="0"/>
        <v>301</v>
      </c>
      <c r="O12" s="43">
        <f t="shared" si="3"/>
        <v>721</v>
      </c>
      <c r="P12" s="33">
        <f>L12/T5</f>
        <v>7.7654516640253565E-2</v>
      </c>
      <c r="Q12" s="33">
        <f>M12/U5</f>
        <v>0.14467408585055644</v>
      </c>
      <c r="R12" s="33">
        <f>N12/V5</f>
        <v>0.15652626105044201</v>
      </c>
      <c r="S12" s="33">
        <f>O12/W5</f>
        <v>0.12642468876030161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72</v>
      </c>
      <c r="E13" s="70">
        <v>131</v>
      </c>
      <c r="F13" s="70">
        <v>156</v>
      </c>
      <c r="G13" s="72">
        <f t="shared" si="1"/>
        <v>359</v>
      </c>
      <c r="H13" s="38">
        <v>75</v>
      </c>
      <c r="I13" s="70">
        <v>142</v>
      </c>
      <c r="J13" s="70">
        <v>145</v>
      </c>
      <c r="K13" s="40">
        <f t="shared" si="2"/>
        <v>362</v>
      </c>
      <c r="L13" s="41">
        <f t="shared" si="0"/>
        <v>147</v>
      </c>
      <c r="M13" s="42">
        <f t="shared" si="0"/>
        <v>273</v>
      </c>
      <c r="N13" s="42">
        <f t="shared" si="0"/>
        <v>301</v>
      </c>
      <c r="O13" s="43">
        <f t="shared" si="3"/>
        <v>721</v>
      </c>
      <c r="P13" s="33">
        <f>L13/T5</f>
        <v>7.7654516640253565E-2</v>
      </c>
      <c r="Q13" s="33">
        <f>M13/U5</f>
        <v>0.14467408585055644</v>
      </c>
      <c r="R13" s="33">
        <f>N13/V5</f>
        <v>0.15652626105044201</v>
      </c>
      <c r="S13" s="33">
        <f>O13/W5</f>
        <v>0.12642468876030161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44</v>
      </c>
      <c r="E14" s="70">
        <v>54</v>
      </c>
      <c r="F14" s="70">
        <v>53</v>
      </c>
      <c r="G14" s="72">
        <f t="shared" si="1"/>
        <v>151</v>
      </c>
      <c r="H14" s="38">
        <v>50</v>
      </c>
      <c r="I14" s="70">
        <v>54</v>
      </c>
      <c r="J14" s="70">
        <v>55</v>
      </c>
      <c r="K14" s="40">
        <f t="shared" si="2"/>
        <v>159</v>
      </c>
      <c r="L14" s="41">
        <f t="shared" si="0"/>
        <v>94</v>
      </c>
      <c r="M14" s="42">
        <f t="shared" si="0"/>
        <v>108</v>
      </c>
      <c r="N14" s="42">
        <f t="shared" si="0"/>
        <v>108</v>
      </c>
      <c r="O14" s="43">
        <f t="shared" si="3"/>
        <v>310</v>
      </c>
      <c r="P14" s="33">
        <f>L14/T5</f>
        <v>4.9656629688325411E-2</v>
      </c>
      <c r="Q14" s="33">
        <f>M14/U5</f>
        <v>5.7233704292527825E-2</v>
      </c>
      <c r="R14" s="33">
        <f>N14/V5</f>
        <v>5.6162246489859596E-2</v>
      </c>
      <c r="S14" s="33">
        <f>O14/W5</f>
        <v>5.4357355777660883E-2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208</v>
      </c>
      <c r="F15" s="70">
        <v>226</v>
      </c>
      <c r="G15" s="72">
        <f t="shared" si="1"/>
        <v>434</v>
      </c>
      <c r="H15" s="38"/>
      <c r="I15" s="70">
        <v>183</v>
      </c>
      <c r="J15" s="70">
        <v>201</v>
      </c>
      <c r="K15" s="40">
        <f t="shared" si="2"/>
        <v>384</v>
      </c>
      <c r="L15" s="41">
        <f t="shared" si="0"/>
        <v>0</v>
      </c>
      <c r="M15" s="42">
        <f t="shared" si="0"/>
        <v>391</v>
      </c>
      <c r="N15" s="42">
        <f t="shared" si="0"/>
        <v>427</v>
      </c>
      <c r="O15" s="43">
        <f t="shared" si="3"/>
        <v>818</v>
      </c>
      <c r="P15" s="33">
        <f>L15/T5</f>
        <v>0</v>
      </c>
      <c r="Q15" s="33">
        <f>M15/U5</f>
        <v>0.2072072072072072</v>
      </c>
      <c r="R15" s="33">
        <f>N15/V5</f>
        <v>0.22204888195527822</v>
      </c>
      <c r="S15" s="33">
        <f>O15/W5</f>
        <v>0.14343328072944064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41</v>
      </c>
      <c r="F16" s="49">
        <v>86</v>
      </c>
      <c r="G16" s="73">
        <f t="shared" si="1"/>
        <v>127</v>
      </c>
      <c r="H16" s="48"/>
      <c r="I16" s="49">
        <v>33</v>
      </c>
      <c r="J16" s="49">
        <v>79</v>
      </c>
      <c r="K16" s="50">
        <f t="shared" si="2"/>
        <v>112</v>
      </c>
      <c r="L16" s="51">
        <f t="shared" si="0"/>
        <v>0</v>
      </c>
      <c r="M16" s="52">
        <f t="shared" si="0"/>
        <v>74</v>
      </c>
      <c r="N16" s="52">
        <f t="shared" si="0"/>
        <v>165</v>
      </c>
      <c r="O16" s="53">
        <f t="shared" si="3"/>
        <v>239</v>
      </c>
      <c r="P16" s="33">
        <f>L16/T5</f>
        <v>0</v>
      </c>
      <c r="Q16" s="33">
        <f>M16/U5</f>
        <v>3.9215686274509803E-2</v>
      </c>
      <c r="R16" s="33">
        <f>N16/V5</f>
        <v>8.5803432137285487E-2</v>
      </c>
      <c r="S16" s="33">
        <f>O16/W5</f>
        <v>4.1907767841486934E-2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366</v>
      </c>
      <c r="I19" s="60" t="s">
        <v>37</v>
      </c>
      <c r="J19" s="61">
        <f>H19/P19</f>
        <v>1</v>
      </c>
      <c r="L19" s="91" t="s">
        <v>38</v>
      </c>
      <c r="M19" s="91"/>
      <c r="N19" s="91"/>
      <c r="O19" s="92"/>
      <c r="P19" s="62">
        <f>[2]Зеленоградск!$P$74</f>
        <v>366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45</v>
      </c>
      <c r="L21" s="60" t="s">
        <v>37</v>
      </c>
      <c r="M21" s="65">
        <f>K21/O10</f>
        <v>0.625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[1]Краснознаменск!$E$7</f>
        <v>707</v>
      </c>
      <c r="U5" s="23">
        <f>[1]Краснознаменск!$E$8</f>
        <v>899</v>
      </c>
      <c r="V5" s="23">
        <f>[1]Краснознаменск!$E$9</f>
        <v>490</v>
      </c>
      <c r="W5" s="23">
        <f>SUM(T5:V5)</f>
        <v>2096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69">
        <v>26</v>
      </c>
      <c r="F6" s="69">
        <v>9</v>
      </c>
      <c r="G6" s="71">
        <f>D6+E6+F6</f>
        <v>41</v>
      </c>
      <c r="H6" s="27">
        <v>1</v>
      </c>
      <c r="I6" s="69">
        <v>48</v>
      </c>
      <c r="J6" s="69">
        <v>46</v>
      </c>
      <c r="K6" s="29">
        <f>H6+I6+J6</f>
        <v>95</v>
      </c>
      <c r="L6" s="30">
        <f t="shared" ref="L6:N16" si="0">D6+H6</f>
        <v>7</v>
      </c>
      <c r="M6" s="31">
        <f t="shared" si="0"/>
        <v>74</v>
      </c>
      <c r="N6" s="31">
        <f t="shared" si="0"/>
        <v>55</v>
      </c>
      <c r="O6" s="32">
        <f>L6+M6+N6</f>
        <v>136</v>
      </c>
      <c r="P6" s="33">
        <f>L6/T5</f>
        <v>9.9009900990099011E-3</v>
      </c>
      <c r="Q6" s="33">
        <f>M6/U5</f>
        <v>8.2313681868743049E-2</v>
      </c>
      <c r="R6" s="33">
        <f>N6/V5</f>
        <v>0.11224489795918367</v>
      </c>
      <c r="S6" s="33">
        <f>O6/W5</f>
        <v>6.4885496183206104E-2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/>
      <c r="G7" s="72">
        <f t="shared" ref="G7:G16" si="1">D7+E7+F7</f>
        <v>1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2</v>
      </c>
      <c r="N7" s="42">
        <f t="shared" si="0"/>
        <v>0</v>
      </c>
      <c r="O7" s="43">
        <f>L7+M7+N7</f>
        <v>2</v>
      </c>
      <c r="P7" s="33">
        <f>L7/T5</f>
        <v>0</v>
      </c>
      <c r="Q7" s="33">
        <f>M7/U5</f>
        <v>2.2246941045606229E-3</v>
      </c>
      <c r="R7" s="33">
        <f>N7/V5</f>
        <v>0</v>
      </c>
      <c r="S7" s="33">
        <f>O7/W5</f>
        <v>9.5419847328244271E-4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83</v>
      </c>
      <c r="E8" s="70">
        <v>187</v>
      </c>
      <c r="F8" s="70">
        <v>72</v>
      </c>
      <c r="G8" s="72">
        <f t="shared" si="1"/>
        <v>342</v>
      </c>
      <c r="H8" s="38">
        <v>78</v>
      </c>
      <c r="I8" s="70">
        <v>152</v>
      </c>
      <c r="J8" s="70">
        <v>115</v>
      </c>
      <c r="K8" s="40">
        <f t="shared" si="2"/>
        <v>345</v>
      </c>
      <c r="L8" s="41">
        <f t="shared" si="0"/>
        <v>161</v>
      </c>
      <c r="M8" s="42">
        <f t="shared" si="0"/>
        <v>339</v>
      </c>
      <c r="N8" s="42">
        <f t="shared" si="0"/>
        <v>187</v>
      </c>
      <c r="O8" s="43">
        <f t="shared" ref="O8:O16" si="3">L8+M8+N8</f>
        <v>687</v>
      </c>
      <c r="P8" s="33">
        <f>L8/T5</f>
        <v>0.22772277227722773</v>
      </c>
      <c r="Q8" s="33">
        <f>M8/U5</f>
        <v>0.37708565072302558</v>
      </c>
      <c r="R8" s="33">
        <f>N8/V5</f>
        <v>0.38163265306122451</v>
      </c>
      <c r="S8" s="33">
        <f>O8/W5</f>
        <v>0.32776717557251911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176</v>
      </c>
      <c r="E9" s="70">
        <v>214</v>
      </c>
      <c r="F9" s="70">
        <v>48</v>
      </c>
      <c r="G9" s="72">
        <f t="shared" si="1"/>
        <v>438</v>
      </c>
      <c r="H9" s="38">
        <v>56</v>
      </c>
      <c r="I9" s="70">
        <v>71</v>
      </c>
      <c r="J9" s="70">
        <v>16</v>
      </c>
      <c r="K9" s="40">
        <f t="shared" si="2"/>
        <v>143</v>
      </c>
      <c r="L9" s="41">
        <f t="shared" si="0"/>
        <v>232</v>
      </c>
      <c r="M9" s="42">
        <f t="shared" si="0"/>
        <v>285</v>
      </c>
      <c r="N9" s="42">
        <f t="shared" si="0"/>
        <v>64</v>
      </c>
      <c r="O9" s="43">
        <f t="shared" si="3"/>
        <v>581</v>
      </c>
      <c r="P9" s="33">
        <f>L9/T5</f>
        <v>0.32814710042432815</v>
      </c>
      <c r="Q9" s="33">
        <f>M9/U5</f>
        <v>0.31701890989988879</v>
      </c>
      <c r="R9" s="33">
        <f>N9/V5</f>
        <v>0.1306122448979592</v>
      </c>
      <c r="S9" s="33">
        <f>O9/W5</f>
        <v>0.27719465648854963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25</v>
      </c>
      <c r="F10" s="70">
        <v>2</v>
      </c>
      <c r="G10" s="72">
        <f t="shared" si="1"/>
        <v>27</v>
      </c>
      <c r="H10" s="38">
        <v>1</v>
      </c>
      <c r="I10" s="70">
        <v>7</v>
      </c>
      <c r="J10" s="70">
        <v>1</v>
      </c>
      <c r="K10" s="40">
        <f t="shared" si="2"/>
        <v>9</v>
      </c>
      <c r="L10" s="41">
        <f t="shared" si="0"/>
        <v>1</v>
      </c>
      <c r="M10" s="42">
        <f t="shared" si="0"/>
        <v>32</v>
      </c>
      <c r="N10" s="42">
        <f t="shared" si="0"/>
        <v>3</v>
      </c>
      <c r="O10" s="43">
        <f t="shared" si="3"/>
        <v>36</v>
      </c>
      <c r="P10" s="33">
        <f>L10/T5</f>
        <v>1.4144271570014145E-3</v>
      </c>
      <c r="Q10" s="33">
        <f>M10/U5</f>
        <v>3.5595105672969966E-2</v>
      </c>
      <c r="R10" s="33">
        <f>N10/V5</f>
        <v>6.1224489795918364E-3</v>
      </c>
      <c r="S10" s="33">
        <f>O10/W5</f>
        <v>1.717557251908397E-2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1</v>
      </c>
      <c r="F12" s="70">
        <v>1</v>
      </c>
      <c r="G12" s="72">
        <f t="shared" si="1"/>
        <v>2</v>
      </c>
      <c r="H12" s="38"/>
      <c r="I12" s="70"/>
      <c r="J12" s="70">
        <v>12</v>
      </c>
      <c r="K12" s="40">
        <f t="shared" si="2"/>
        <v>12</v>
      </c>
      <c r="L12" s="41">
        <f t="shared" si="0"/>
        <v>0</v>
      </c>
      <c r="M12" s="42">
        <f t="shared" si="0"/>
        <v>1</v>
      </c>
      <c r="N12" s="42">
        <f t="shared" si="0"/>
        <v>13</v>
      </c>
      <c r="O12" s="43">
        <f t="shared" si="3"/>
        <v>14</v>
      </c>
      <c r="P12" s="33">
        <f>L12/T5</f>
        <v>0</v>
      </c>
      <c r="Q12" s="33">
        <f>M12/U5</f>
        <v>1.1123470522803114E-3</v>
      </c>
      <c r="R12" s="33">
        <f>N12/V5</f>
        <v>2.6530612244897958E-2</v>
      </c>
      <c r="S12" s="33">
        <f>O12/W5</f>
        <v>6.6793893129770991E-3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150</v>
      </c>
      <c r="E13" s="70">
        <v>181</v>
      </c>
      <c r="F13" s="70">
        <v>57</v>
      </c>
      <c r="G13" s="72">
        <f t="shared" si="1"/>
        <v>388</v>
      </c>
      <c r="H13" s="38">
        <v>122</v>
      </c>
      <c r="I13" s="70">
        <v>157</v>
      </c>
      <c r="J13" s="70">
        <v>66</v>
      </c>
      <c r="K13" s="40">
        <f t="shared" si="2"/>
        <v>345</v>
      </c>
      <c r="L13" s="41">
        <f t="shared" si="0"/>
        <v>272</v>
      </c>
      <c r="M13" s="42">
        <f t="shared" si="0"/>
        <v>338</v>
      </c>
      <c r="N13" s="42">
        <f t="shared" si="0"/>
        <v>123</v>
      </c>
      <c r="O13" s="43">
        <f t="shared" si="3"/>
        <v>733</v>
      </c>
      <c r="P13" s="33">
        <f>L13/T5</f>
        <v>0.38472418670438474</v>
      </c>
      <c r="Q13" s="33">
        <f>M13/U5</f>
        <v>0.37597330367074527</v>
      </c>
      <c r="R13" s="33">
        <f>N13/V5</f>
        <v>0.25102040816326532</v>
      </c>
      <c r="S13" s="33">
        <f>O13/W5</f>
        <v>0.34971374045801529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15</v>
      </c>
      <c r="E14" s="70">
        <v>56</v>
      </c>
      <c r="F14" s="70">
        <v>17</v>
      </c>
      <c r="G14" s="72">
        <f t="shared" si="1"/>
        <v>88</v>
      </c>
      <c r="H14" s="38">
        <v>14</v>
      </c>
      <c r="I14" s="70">
        <v>81</v>
      </c>
      <c r="J14" s="70">
        <v>24</v>
      </c>
      <c r="K14" s="40">
        <f t="shared" si="2"/>
        <v>119</v>
      </c>
      <c r="L14" s="41">
        <f t="shared" si="0"/>
        <v>29</v>
      </c>
      <c r="M14" s="42">
        <f t="shared" si="0"/>
        <v>137</v>
      </c>
      <c r="N14" s="42">
        <f t="shared" si="0"/>
        <v>41</v>
      </c>
      <c r="O14" s="43">
        <f t="shared" si="3"/>
        <v>207</v>
      </c>
      <c r="P14" s="33">
        <f>L14/T5</f>
        <v>4.1018387553041019E-2</v>
      </c>
      <c r="Q14" s="33">
        <f>M14/U5</f>
        <v>0.15239154616240266</v>
      </c>
      <c r="R14" s="33">
        <f>N14/V5</f>
        <v>8.3673469387755106E-2</v>
      </c>
      <c r="S14" s="33">
        <f>O14/W5</f>
        <v>9.8759541984732829E-2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9</v>
      </c>
      <c r="E15" s="70">
        <v>55</v>
      </c>
      <c r="F15" s="70">
        <v>13</v>
      </c>
      <c r="G15" s="72">
        <f t="shared" si="1"/>
        <v>77</v>
      </c>
      <c r="H15" s="38"/>
      <c r="I15" s="70">
        <v>30</v>
      </c>
      <c r="J15" s="70">
        <v>37</v>
      </c>
      <c r="K15" s="40">
        <f t="shared" si="2"/>
        <v>67</v>
      </c>
      <c r="L15" s="41">
        <f t="shared" si="0"/>
        <v>9</v>
      </c>
      <c r="M15" s="42">
        <f t="shared" si="0"/>
        <v>85</v>
      </c>
      <c r="N15" s="42">
        <f t="shared" si="0"/>
        <v>50</v>
      </c>
      <c r="O15" s="43">
        <f t="shared" si="3"/>
        <v>144</v>
      </c>
      <c r="P15" s="33">
        <f>L15/T5</f>
        <v>1.272984441301273E-2</v>
      </c>
      <c r="Q15" s="33">
        <f>M15/U5</f>
        <v>9.4549499443826471E-2</v>
      </c>
      <c r="R15" s="33">
        <f>N15/V5</f>
        <v>0.10204081632653061</v>
      </c>
      <c r="S15" s="33">
        <f>O15/W5</f>
        <v>6.8702290076335881E-2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8</v>
      </c>
      <c r="F16" s="49">
        <v>6</v>
      </c>
      <c r="G16" s="73">
        <f t="shared" si="1"/>
        <v>14</v>
      </c>
      <c r="H16" s="48"/>
      <c r="I16" s="49">
        <v>2</v>
      </c>
      <c r="J16" s="49"/>
      <c r="K16" s="50">
        <f t="shared" si="2"/>
        <v>2</v>
      </c>
      <c r="L16" s="51">
        <f t="shared" si="0"/>
        <v>0</v>
      </c>
      <c r="M16" s="52">
        <f t="shared" si="0"/>
        <v>10</v>
      </c>
      <c r="N16" s="52">
        <f t="shared" si="0"/>
        <v>6</v>
      </c>
      <c r="O16" s="53">
        <f t="shared" si="3"/>
        <v>16</v>
      </c>
      <c r="P16" s="33">
        <f>L16/T5</f>
        <v>0</v>
      </c>
      <c r="Q16" s="33">
        <f>M16/U5</f>
        <v>1.1123470522803115E-2</v>
      </c>
      <c r="R16" s="33">
        <f>N16/V5</f>
        <v>1.2244897959183673E-2</v>
      </c>
      <c r="S16" s="33">
        <f>O16/W5</f>
        <v>7.6335877862595417E-3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[2]Краснознаменск!$P$74</f>
        <v>1815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[1]Ладушкин!$E$7</f>
        <v>383</v>
      </c>
      <c r="U5" s="23">
        <f>[1]Ладушкин!$E$8</f>
        <v>532</v>
      </c>
      <c r="V5" s="23">
        <f>[1]Гусев!$E$9</f>
        <v>1234</v>
      </c>
      <c r="W5" s="23">
        <f>SUM(T5:V5)</f>
        <v>2149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</v>
      </c>
      <c r="F6" s="69"/>
      <c r="G6" s="71">
        <f>D6+E6+F6</f>
        <v>1</v>
      </c>
      <c r="H6" s="27"/>
      <c r="I6" s="69">
        <v>1</v>
      </c>
      <c r="J6" s="69"/>
      <c r="K6" s="29">
        <f>H6+I6+J6</f>
        <v>1</v>
      </c>
      <c r="L6" s="30">
        <f t="shared" ref="L6:N16" si="0">D6+H6</f>
        <v>0</v>
      </c>
      <c r="M6" s="31">
        <f t="shared" si="0"/>
        <v>2</v>
      </c>
      <c r="N6" s="31">
        <f t="shared" si="0"/>
        <v>0</v>
      </c>
      <c r="O6" s="32">
        <f>L6+M6+N6</f>
        <v>2</v>
      </c>
      <c r="P6" s="33">
        <f>L6/T5</f>
        <v>0</v>
      </c>
      <c r="Q6" s="33">
        <f>M6/U5</f>
        <v>3.7593984962406013E-3</v>
      </c>
      <c r="R6" s="33">
        <f>N6/V5</f>
        <v>0</v>
      </c>
      <c r="S6" s="33">
        <f>O6/W5</f>
        <v>9.3066542577943234E-4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20</v>
      </c>
      <c r="F8" s="70">
        <v>5</v>
      </c>
      <c r="G8" s="72">
        <f t="shared" si="1"/>
        <v>29</v>
      </c>
      <c r="H8" s="38">
        <v>5</v>
      </c>
      <c r="I8" s="70">
        <v>28</v>
      </c>
      <c r="J8" s="70">
        <v>16</v>
      </c>
      <c r="K8" s="40">
        <f t="shared" si="2"/>
        <v>49</v>
      </c>
      <c r="L8" s="41">
        <f t="shared" si="0"/>
        <v>9</v>
      </c>
      <c r="M8" s="42">
        <f t="shared" si="0"/>
        <v>48</v>
      </c>
      <c r="N8" s="42">
        <f t="shared" si="0"/>
        <v>21</v>
      </c>
      <c r="O8" s="43">
        <f t="shared" ref="O8:O16" si="3">L8+M8+N8</f>
        <v>78</v>
      </c>
      <c r="P8" s="33">
        <f>L8/T5</f>
        <v>2.3498694516971279E-2</v>
      </c>
      <c r="Q8" s="33">
        <f>M8/U5</f>
        <v>9.0225563909774431E-2</v>
      </c>
      <c r="R8" s="33">
        <f>N8/V5</f>
        <v>1.7017828200972446E-2</v>
      </c>
      <c r="S8" s="33">
        <f>O8/W5</f>
        <v>3.6295951605397857E-2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42</v>
      </c>
      <c r="E9" s="70">
        <v>62</v>
      </c>
      <c r="F9" s="70">
        <v>10</v>
      </c>
      <c r="G9" s="72">
        <f t="shared" si="1"/>
        <v>114</v>
      </c>
      <c r="H9" s="38">
        <v>8</v>
      </c>
      <c r="I9" s="70">
        <v>12</v>
      </c>
      <c r="J9" s="70">
        <v>3</v>
      </c>
      <c r="K9" s="40">
        <f t="shared" si="2"/>
        <v>23</v>
      </c>
      <c r="L9" s="41">
        <f t="shared" si="0"/>
        <v>50</v>
      </c>
      <c r="M9" s="42">
        <f t="shared" si="0"/>
        <v>74</v>
      </c>
      <c r="N9" s="42">
        <f t="shared" si="0"/>
        <v>13</v>
      </c>
      <c r="O9" s="43">
        <f t="shared" si="3"/>
        <v>137</v>
      </c>
      <c r="P9" s="33">
        <f>L9/T5</f>
        <v>0.13054830287206268</v>
      </c>
      <c r="Q9" s="33">
        <f>M9/U5</f>
        <v>0.13909774436090225</v>
      </c>
      <c r="R9" s="33">
        <f>N9/V5</f>
        <v>1.0534846029173419E-2</v>
      </c>
      <c r="S9" s="33">
        <f>O9/W5</f>
        <v>6.3750581665891107E-2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>
        <v>1</v>
      </c>
      <c r="G10" s="72">
        <f t="shared" si="1"/>
        <v>3</v>
      </c>
      <c r="H10" s="38"/>
      <c r="I10" s="70"/>
      <c r="J10" s="70">
        <v>1</v>
      </c>
      <c r="K10" s="40">
        <f t="shared" si="2"/>
        <v>1</v>
      </c>
      <c r="L10" s="41">
        <f t="shared" si="0"/>
        <v>0</v>
      </c>
      <c r="M10" s="42">
        <f t="shared" si="0"/>
        <v>2</v>
      </c>
      <c r="N10" s="42">
        <f t="shared" si="0"/>
        <v>2</v>
      </c>
      <c r="O10" s="43">
        <f t="shared" si="3"/>
        <v>4</v>
      </c>
      <c r="P10" s="33">
        <f>L10/T5</f>
        <v>0</v>
      </c>
      <c r="Q10" s="33">
        <f>M10/U5</f>
        <v>3.7593984962406013E-3</v>
      </c>
      <c r="R10" s="33">
        <f>N10/V5</f>
        <v>1.6207455429497568E-3</v>
      </c>
      <c r="S10" s="33">
        <f>O10/W5</f>
        <v>1.8613308515588647E-3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</v>
      </c>
      <c r="E12" s="70">
        <v>2</v>
      </c>
      <c r="F12" s="70"/>
      <c r="G12" s="72">
        <f t="shared" si="1"/>
        <v>3</v>
      </c>
      <c r="H12" s="38">
        <v>1</v>
      </c>
      <c r="I12" s="70"/>
      <c r="J12" s="70"/>
      <c r="K12" s="40">
        <f t="shared" si="2"/>
        <v>1</v>
      </c>
      <c r="L12" s="41">
        <f t="shared" si="0"/>
        <v>2</v>
      </c>
      <c r="M12" s="42">
        <f t="shared" si="0"/>
        <v>2</v>
      </c>
      <c r="N12" s="42">
        <f t="shared" si="0"/>
        <v>0</v>
      </c>
      <c r="O12" s="43">
        <f t="shared" si="3"/>
        <v>4</v>
      </c>
      <c r="P12" s="33">
        <f>L12/T5</f>
        <v>5.2219321148825066E-3</v>
      </c>
      <c r="Q12" s="33">
        <f>M12/U5</f>
        <v>3.7593984962406013E-3</v>
      </c>
      <c r="R12" s="33">
        <f>N12/V5</f>
        <v>0</v>
      </c>
      <c r="S12" s="33">
        <f>O12/W5</f>
        <v>1.8613308515588647E-3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</v>
      </c>
      <c r="E13" s="70"/>
      <c r="F13" s="70"/>
      <c r="G13" s="72">
        <f t="shared" si="1"/>
        <v>2</v>
      </c>
      <c r="H13" s="38">
        <v>1</v>
      </c>
      <c r="I13" s="70"/>
      <c r="J13" s="70">
        <v>2</v>
      </c>
      <c r="K13" s="40">
        <f t="shared" si="2"/>
        <v>3</v>
      </c>
      <c r="L13" s="41">
        <f t="shared" si="0"/>
        <v>3</v>
      </c>
      <c r="M13" s="42">
        <f t="shared" si="0"/>
        <v>0</v>
      </c>
      <c r="N13" s="42">
        <f t="shared" si="0"/>
        <v>2</v>
      </c>
      <c r="O13" s="43">
        <f t="shared" si="3"/>
        <v>5</v>
      </c>
      <c r="P13" s="33">
        <f>L13/T5</f>
        <v>7.832898172323759E-3</v>
      </c>
      <c r="Q13" s="33">
        <f>M13/U5</f>
        <v>0</v>
      </c>
      <c r="R13" s="33">
        <f>N13/V5</f>
        <v>1.6207455429497568E-3</v>
      </c>
      <c r="S13" s="33">
        <f>O13/W5</f>
        <v>2.3266635644485808E-3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4</v>
      </c>
      <c r="F14" s="70"/>
      <c r="G14" s="72">
        <f t="shared" si="1"/>
        <v>6</v>
      </c>
      <c r="H14" s="38">
        <v>2</v>
      </c>
      <c r="I14" s="70">
        <v>1</v>
      </c>
      <c r="J14" s="70"/>
      <c r="K14" s="40">
        <f t="shared" si="2"/>
        <v>3</v>
      </c>
      <c r="L14" s="41">
        <f t="shared" si="0"/>
        <v>4</v>
      </c>
      <c r="M14" s="42">
        <f t="shared" si="0"/>
        <v>5</v>
      </c>
      <c r="N14" s="42">
        <f t="shared" si="0"/>
        <v>0</v>
      </c>
      <c r="O14" s="43">
        <f t="shared" si="3"/>
        <v>9</v>
      </c>
      <c r="P14" s="33">
        <f>L14/T5</f>
        <v>1.0443864229765013E-2</v>
      </c>
      <c r="Q14" s="33">
        <f>M14/U5</f>
        <v>9.3984962406015032E-3</v>
      </c>
      <c r="R14" s="33">
        <f>N14/V5</f>
        <v>0</v>
      </c>
      <c r="S14" s="33">
        <f>O14/W5</f>
        <v>4.1879944160074451E-3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70">
        <v>3</v>
      </c>
      <c r="F15" s="70"/>
      <c r="G15" s="72">
        <f t="shared" si="1"/>
        <v>4</v>
      </c>
      <c r="H15" s="38">
        <v>1</v>
      </c>
      <c r="I15" s="70">
        <v>2</v>
      </c>
      <c r="J15" s="70">
        <v>1</v>
      </c>
      <c r="K15" s="40">
        <f t="shared" si="2"/>
        <v>4</v>
      </c>
      <c r="L15" s="41">
        <f t="shared" si="0"/>
        <v>2</v>
      </c>
      <c r="M15" s="42">
        <f t="shared" si="0"/>
        <v>5</v>
      </c>
      <c r="N15" s="42">
        <f t="shared" si="0"/>
        <v>1</v>
      </c>
      <c r="O15" s="43">
        <f t="shared" si="3"/>
        <v>8</v>
      </c>
      <c r="P15" s="33">
        <f>L15/T5</f>
        <v>5.2219321148825066E-3</v>
      </c>
      <c r="Q15" s="33">
        <f>M15/U5</f>
        <v>9.3984962406015032E-3</v>
      </c>
      <c r="R15" s="33">
        <f>N15/V5</f>
        <v>8.1037277147487841E-4</v>
      </c>
      <c r="S15" s="33">
        <f>O15/W5</f>
        <v>3.7226617031177293E-3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1</v>
      </c>
      <c r="G16" s="73">
        <f t="shared" si="1"/>
        <v>1</v>
      </c>
      <c r="H16" s="48"/>
      <c r="I16" s="49">
        <v>1</v>
      </c>
      <c r="J16" s="49">
        <v>3</v>
      </c>
      <c r="K16" s="50">
        <f t="shared" si="2"/>
        <v>4</v>
      </c>
      <c r="L16" s="51">
        <f t="shared" si="0"/>
        <v>0</v>
      </c>
      <c r="M16" s="52">
        <f t="shared" si="0"/>
        <v>1</v>
      </c>
      <c r="N16" s="52">
        <f t="shared" si="0"/>
        <v>4</v>
      </c>
      <c r="O16" s="53">
        <f t="shared" si="3"/>
        <v>5</v>
      </c>
      <c r="P16" s="33">
        <f>L16/T5</f>
        <v>0</v>
      </c>
      <c r="Q16" s="33">
        <f>M16/U5</f>
        <v>1.8796992481203006E-3</v>
      </c>
      <c r="R16" s="33">
        <f>N16/V5</f>
        <v>3.2414910858995136E-3</v>
      </c>
      <c r="S16" s="33">
        <f>O16/W5</f>
        <v>2.3266635644485808E-3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[2]Ладушкин!$P$74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[1]Мамоново!$E$7</f>
        <v>657</v>
      </c>
      <c r="U5" s="23">
        <f>[1]Мамоново!$E$8</f>
        <v>780</v>
      </c>
      <c r="V5" s="23">
        <f>[1]Мамоново!$E$9</f>
        <v>527</v>
      </c>
      <c r="W5" s="23">
        <f>SUM(T5:V5)</f>
        <v>1964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</v>
      </c>
      <c r="F6" s="69"/>
      <c r="G6" s="71">
        <f>D6+E6+F6</f>
        <v>1</v>
      </c>
      <c r="H6" s="27">
        <v>1</v>
      </c>
      <c r="I6" s="69">
        <v>2</v>
      </c>
      <c r="J6" s="69"/>
      <c r="K6" s="29">
        <f>H6+I6+J6</f>
        <v>3</v>
      </c>
      <c r="L6" s="30">
        <f t="shared" ref="L6:N16" si="0">D6+H6</f>
        <v>1</v>
      </c>
      <c r="M6" s="31">
        <f t="shared" si="0"/>
        <v>3</v>
      </c>
      <c r="N6" s="31">
        <f t="shared" si="0"/>
        <v>0</v>
      </c>
      <c r="O6" s="32">
        <f>L6+M6+N6</f>
        <v>4</v>
      </c>
      <c r="P6" s="33">
        <f>L6/T5</f>
        <v>1.5220700152207001E-3</v>
      </c>
      <c r="Q6" s="33">
        <f>M6/U5</f>
        <v>3.8461538461538464E-3</v>
      </c>
      <c r="R6" s="33">
        <f>N6/V5</f>
        <v>0</v>
      </c>
      <c r="S6" s="33">
        <f>O6/W5</f>
        <v>2.0366598778004071E-3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2</v>
      </c>
      <c r="F7" s="70"/>
      <c r="G7" s="72">
        <f t="shared" ref="G7:G16" si="1">D7+E7+F7</f>
        <v>3</v>
      </c>
      <c r="H7" s="38">
        <v>1</v>
      </c>
      <c r="I7" s="70">
        <v>9</v>
      </c>
      <c r="J7" s="70">
        <v>6</v>
      </c>
      <c r="K7" s="40">
        <f t="shared" ref="K7:K16" si="2">H7+I7+J7</f>
        <v>16</v>
      </c>
      <c r="L7" s="41">
        <f t="shared" si="0"/>
        <v>2</v>
      </c>
      <c r="M7" s="42">
        <f t="shared" si="0"/>
        <v>11</v>
      </c>
      <c r="N7" s="42">
        <f t="shared" si="0"/>
        <v>6</v>
      </c>
      <c r="O7" s="43">
        <f>L7+M7+N7</f>
        <v>19</v>
      </c>
      <c r="P7" s="33">
        <f>L7/T5</f>
        <v>3.0441400304414001E-3</v>
      </c>
      <c r="Q7" s="33">
        <f>M7/U5</f>
        <v>1.4102564102564103E-2</v>
      </c>
      <c r="R7" s="33">
        <f>N7/V5</f>
        <v>1.1385199240986717E-2</v>
      </c>
      <c r="S7" s="33">
        <f>O7/W5</f>
        <v>9.674134419551934E-3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7</v>
      </c>
      <c r="F8" s="70">
        <v>5</v>
      </c>
      <c r="G8" s="72">
        <f t="shared" si="1"/>
        <v>14</v>
      </c>
      <c r="H8" s="38">
        <v>3</v>
      </c>
      <c r="I8" s="70">
        <v>9</v>
      </c>
      <c r="J8" s="70">
        <v>6</v>
      </c>
      <c r="K8" s="40">
        <f t="shared" si="2"/>
        <v>18</v>
      </c>
      <c r="L8" s="41">
        <f t="shared" si="0"/>
        <v>5</v>
      </c>
      <c r="M8" s="42">
        <f t="shared" si="0"/>
        <v>16</v>
      </c>
      <c r="N8" s="42">
        <f t="shared" si="0"/>
        <v>11</v>
      </c>
      <c r="O8" s="43">
        <f t="shared" ref="O8:O16" si="3">L8+M8+N8</f>
        <v>32</v>
      </c>
      <c r="P8" s="33">
        <f>L8/T5</f>
        <v>7.6103500761035003E-3</v>
      </c>
      <c r="Q8" s="33">
        <f>M8/U5</f>
        <v>2.0512820512820513E-2</v>
      </c>
      <c r="R8" s="33">
        <f>N8/V5</f>
        <v>2.0872865275142316E-2</v>
      </c>
      <c r="S8" s="33">
        <f>O8/W5</f>
        <v>1.6293279022403257E-2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131</v>
      </c>
      <c r="E9" s="70">
        <v>146</v>
      </c>
      <c r="F9" s="70">
        <v>7</v>
      </c>
      <c r="G9" s="72">
        <f t="shared" si="1"/>
        <v>284</v>
      </c>
      <c r="H9" s="38">
        <v>20</v>
      </c>
      <c r="I9" s="70">
        <v>4</v>
      </c>
      <c r="J9" s="70">
        <v>3</v>
      </c>
      <c r="K9" s="40">
        <f t="shared" si="2"/>
        <v>27</v>
      </c>
      <c r="L9" s="41">
        <f t="shared" si="0"/>
        <v>151</v>
      </c>
      <c r="M9" s="42">
        <f t="shared" si="0"/>
        <v>150</v>
      </c>
      <c r="N9" s="42">
        <f t="shared" si="0"/>
        <v>10</v>
      </c>
      <c r="O9" s="43">
        <f t="shared" si="3"/>
        <v>311</v>
      </c>
      <c r="P9" s="33">
        <f>L9/T5</f>
        <v>0.22983257229832571</v>
      </c>
      <c r="Q9" s="33">
        <f>M9/U5</f>
        <v>0.19230769230769232</v>
      </c>
      <c r="R9" s="33">
        <f>N9/V5</f>
        <v>1.8975332068311195E-2</v>
      </c>
      <c r="S9" s="33">
        <f>O9/W5</f>
        <v>0.15835030549898166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5</v>
      </c>
      <c r="F13" s="70">
        <v>2</v>
      </c>
      <c r="G13" s="72">
        <f t="shared" si="1"/>
        <v>8</v>
      </c>
      <c r="H13" s="38">
        <v>3</v>
      </c>
      <c r="I13" s="70">
        <v>3</v>
      </c>
      <c r="J13" s="70"/>
      <c r="K13" s="40">
        <f t="shared" si="2"/>
        <v>6</v>
      </c>
      <c r="L13" s="41">
        <f t="shared" si="0"/>
        <v>4</v>
      </c>
      <c r="M13" s="42">
        <f t="shared" si="0"/>
        <v>8</v>
      </c>
      <c r="N13" s="42">
        <f t="shared" si="0"/>
        <v>2</v>
      </c>
      <c r="O13" s="43">
        <f t="shared" si="3"/>
        <v>14</v>
      </c>
      <c r="P13" s="33">
        <f>L13/T5</f>
        <v>6.0882800608828003E-3</v>
      </c>
      <c r="Q13" s="33">
        <f>M13/U5</f>
        <v>1.0256410256410256E-2</v>
      </c>
      <c r="R13" s="33">
        <f>N13/V5</f>
        <v>3.7950664136622392E-3</v>
      </c>
      <c r="S13" s="33">
        <f>O13/W5</f>
        <v>7.1283095723014261E-3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[2]Мамоново!$P$74</f>
        <v>427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2015-04-24T07:06:01Z</dcterms:created>
  <dcterms:modified xsi:type="dcterms:W3CDTF">2017-01-12T11:12:24Z</dcterms:modified>
</cp:coreProperties>
</file>